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8" yWindow="65224" windowWidth="11556" windowHeight="9588" activeTab="0"/>
  </bookViews>
  <sheets>
    <sheet name="106進修" sheetId="1" r:id="rId1"/>
  </sheets>
  <definedNames>
    <definedName name="_xlnm.Print_Area" localSheetId="0">'106進修'!$A:$V</definedName>
    <definedName name="_xlnm.Print_Titles" localSheetId="0">'106進修'!$3:$5</definedName>
  </definedNames>
  <calcPr fullCalcOnLoad="1"/>
</workbook>
</file>

<file path=xl/sharedStrings.xml><?xml version="1.0" encoding="utf-8"?>
<sst xmlns="http://schemas.openxmlformats.org/spreadsheetml/2006/main" count="182" uniqueCount="122">
  <si>
    <r>
      <rPr>
        <sz val="10"/>
        <rFont val="標楷體"/>
        <family val="4"/>
      </rPr>
      <t>電腦課程</t>
    </r>
  </si>
  <si>
    <r>
      <rPr>
        <sz val="10"/>
        <rFont val="標楷體"/>
        <family val="4"/>
      </rPr>
      <t>☆電腦課程</t>
    </r>
  </si>
  <si>
    <r>
      <rPr>
        <b/>
        <sz val="12"/>
        <rFont val="標楷體"/>
        <family val="4"/>
      </rPr>
      <t>專業選修</t>
    </r>
  </si>
  <si>
    <r>
      <rPr>
        <sz val="12"/>
        <rFont val="標楷體"/>
        <family val="4"/>
      </rPr>
      <t>行動通信程式設計</t>
    </r>
    <r>
      <rPr>
        <sz val="12"/>
        <rFont val="Times New Roman"/>
        <family val="1"/>
      </rPr>
      <t xml:space="preserve"> Mobile Programming</t>
    </r>
  </si>
  <si>
    <r>
      <rPr>
        <sz val="12"/>
        <rFont val="標楷體"/>
        <family val="4"/>
      </rPr>
      <t>進階網頁資料庫程式設計</t>
    </r>
    <r>
      <rPr>
        <sz val="12"/>
        <rFont val="Times New Roman"/>
        <family val="1"/>
      </rPr>
      <t xml:space="preserve"> Advanced Web Database Programming</t>
    </r>
  </si>
  <si>
    <r>
      <rPr>
        <sz val="12"/>
        <rFont val="標楷體"/>
        <family val="4"/>
      </rPr>
      <t>健康產業資訊管理</t>
    </r>
    <r>
      <rPr>
        <sz val="12"/>
        <rFont val="Times New Roman"/>
        <family val="1"/>
      </rPr>
      <t xml:space="preserve"> Health Industry Information Management</t>
    </r>
  </si>
  <si>
    <r>
      <rPr>
        <sz val="12"/>
        <rFont val="標楷體"/>
        <family val="4"/>
      </rPr>
      <t>醫療資訊交換</t>
    </r>
    <r>
      <rPr>
        <sz val="12"/>
        <rFont val="Times New Roman"/>
        <family val="1"/>
      </rPr>
      <t xml:space="preserve"> Medical Data Exchange</t>
    </r>
  </si>
  <si>
    <r>
      <rPr>
        <sz val="12"/>
        <rFont val="標楷體"/>
        <family val="4"/>
      </rPr>
      <t>遠距照護</t>
    </r>
    <r>
      <rPr>
        <sz val="12"/>
        <rFont val="Times New Roman"/>
        <family val="1"/>
      </rPr>
      <t xml:space="preserve"> Telecare</t>
    </r>
  </si>
  <si>
    <r>
      <rPr>
        <sz val="12"/>
        <rFont val="標楷體"/>
        <family val="4"/>
      </rPr>
      <t>行銷管理</t>
    </r>
    <r>
      <rPr>
        <sz val="12"/>
        <rFont val="Times New Roman"/>
        <family val="1"/>
      </rPr>
      <t xml:space="preserve"> Marketing Management</t>
    </r>
  </si>
  <si>
    <r>
      <rPr>
        <sz val="12"/>
        <rFont val="標楷體"/>
        <family val="4"/>
      </rPr>
      <t>網路行銷</t>
    </r>
    <r>
      <rPr>
        <sz val="12"/>
        <rFont val="Times New Roman"/>
        <family val="1"/>
      </rPr>
      <t xml:space="preserve"> Internet Marketing</t>
    </r>
  </si>
  <si>
    <r>
      <rPr>
        <sz val="12"/>
        <rFont val="標楷體"/>
        <family val="4"/>
      </rPr>
      <t>決策支援系統</t>
    </r>
    <r>
      <rPr>
        <sz val="12"/>
        <rFont val="Times New Roman"/>
        <family val="1"/>
      </rPr>
      <t xml:space="preserve"> Decision Support System</t>
    </r>
  </si>
  <si>
    <r>
      <rPr>
        <sz val="12"/>
        <rFont val="標楷體"/>
        <family val="4"/>
      </rPr>
      <t>軟體工程概論</t>
    </r>
    <r>
      <rPr>
        <sz val="12"/>
        <rFont val="Times New Roman"/>
        <family val="1"/>
      </rPr>
      <t xml:space="preserve"> Software Engineering Concept</t>
    </r>
  </si>
  <si>
    <r>
      <rPr>
        <sz val="12"/>
        <rFont val="標楷體"/>
        <family val="4"/>
      </rPr>
      <t>辦公室軟體應用</t>
    </r>
    <r>
      <rPr>
        <sz val="12"/>
        <rFont val="Times New Roman"/>
        <family val="1"/>
      </rPr>
      <t xml:space="preserve"> Office Software Practice</t>
    </r>
  </si>
  <si>
    <r>
      <rPr>
        <sz val="12"/>
        <rFont val="標楷體"/>
        <family val="4"/>
      </rPr>
      <t>多媒體系統</t>
    </r>
    <r>
      <rPr>
        <sz val="12"/>
        <rFont val="Times New Roman"/>
        <family val="1"/>
      </rPr>
      <t xml:space="preserve"> Multimedia System</t>
    </r>
  </si>
  <si>
    <r>
      <rPr>
        <sz val="12"/>
        <rFont val="標楷體"/>
        <family val="4"/>
      </rPr>
      <t>網頁設計</t>
    </r>
    <r>
      <rPr>
        <sz val="12"/>
        <rFont val="Times New Roman"/>
        <family val="1"/>
      </rPr>
      <t xml:space="preserve"> Web Design</t>
    </r>
  </si>
  <si>
    <r>
      <rPr>
        <sz val="12"/>
        <rFont val="標楷體"/>
        <family val="4"/>
      </rPr>
      <t>資管證照實務導入</t>
    </r>
    <r>
      <rPr>
        <sz val="12"/>
        <rFont val="Times New Roman"/>
        <family val="1"/>
      </rPr>
      <t xml:space="preserve"> MIS License Practice Introduction</t>
    </r>
  </si>
  <si>
    <r>
      <rPr>
        <sz val="12"/>
        <rFont val="標楷體"/>
        <family val="4"/>
      </rPr>
      <t>網路管理</t>
    </r>
    <r>
      <rPr>
        <sz val="12"/>
        <rFont val="Times New Roman"/>
        <family val="1"/>
      </rPr>
      <t xml:space="preserve"> Network Management</t>
    </r>
  </si>
  <si>
    <r>
      <rPr>
        <sz val="12"/>
        <rFont val="標楷體"/>
        <family val="4"/>
      </rPr>
      <t>影像處理</t>
    </r>
    <r>
      <rPr>
        <sz val="12"/>
        <rFont val="Times New Roman"/>
        <family val="1"/>
      </rPr>
      <t xml:space="preserve"> Image Processing</t>
    </r>
  </si>
  <si>
    <r>
      <rPr>
        <sz val="12"/>
        <rFont val="標楷體"/>
        <family val="4"/>
      </rPr>
      <t>演算法</t>
    </r>
    <r>
      <rPr>
        <sz val="12"/>
        <rFont val="Times New Roman"/>
        <family val="1"/>
      </rPr>
      <t xml:space="preserve"> Algorithms</t>
    </r>
  </si>
  <si>
    <r>
      <rPr>
        <sz val="12"/>
        <rFont val="標楷體"/>
        <family val="4"/>
      </rPr>
      <t>專案管理</t>
    </r>
    <r>
      <rPr>
        <sz val="12"/>
        <rFont val="Times New Roman"/>
        <family val="1"/>
      </rPr>
      <t xml:space="preserve"> Project Management</t>
    </r>
  </si>
  <si>
    <r>
      <rPr>
        <sz val="12"/>
        <rFont val="標楷體"/>
        <family val="4"/>
      </rPr>
      <t>研究方法</t>
    </r>
    <r>
      <rPr>
        <sz val="12"/>
        <rFont val="Times New Roman"/>
        <family val="1"/>
      </rPr>
      <t xml:space="preserve"> Research Method</t>
    </r>
  </si>
  <si>
    <r>
      <rPr>
        <sz val="12"/>
        <rFont val="標楷體"/>
        <family val="4"/>
      </rPr>
      <t>供應鏈管理</t>
    </r>
    <r>
      <rPr>
        <sz val="12"/>
        <rFont val="Times New Roman"/>
        <family val="1"/>
      </rPr>
      <t xml:space="preserve"> Supply Chain Management</t>
    </r>
  </si>
  <si>
    <r>
      <rPr>
        <sz val="12"/>
        <rFont val="標楷體"/>
        <family val="4"/>
      </rPr>
      <t>知識管理</t>
    </r>
    <r>
      <rPr>
        <sz val="12"/>
        <rFont val="Times New Roman"/>
        <family val="1"/>
      </rPr>
      <t xml:space="preserve"> Knowledge Management</t>
    </r>
  </si>
  <si>
    <r>
      <rPr>
        <b/>
        <sz val="12"/>
        <rFont val="標楷體"/>
        <family val="4"/>
      </rPr>
      <t>開課合計</t>
    </r>
    <r>
      <rPr>
        <b/>
        <sz val="12"/>
        <rFont val="Times New Roman"/>
        <family val="1"/>
      </rPr>
      <t>=</t>
    </r>
    <r>
      <rPr>
        <b/>
        <sz val="12"/>
        <rFont val="標楷體"/>
        <family val="4"/>
      </rPr>
      <t>必修</t>
    </r>
    <r>
      <rPr>
        <b/>
        <sz val="12"/>
        <rFont val="Times New Roman"/>
        <family val="1"/>
      </rPr>
      <t>(A)+</t>
    </r>
    <r>
      <rPr>
        <b/>
        <sz val="12"/>
        <rFont val="標楷體"/>
        <family val="4"/>
      </rPr>
      <t>選修</t>
    </r>
    <r>
      <rPr>
        <b/>
        <sz val="12"/>
        <rFont val="Times New Roman"/>
        <family val="1"/>
      </rPr>
      <t>(B)</t>
    </r>
  </si>
  <si>
    <r>
      <rPr>
        <b/>
        <sz val="12"/>
        <rFont val="標楷體"/>
        <family val="4"/>
      </rPr>
      <t>★院共同核心必修課程</t>
    </r>
    <r>
      <rPr>
        <b/>
        <sz val="12"/>
        <rFont val="Times New Roman"/>
        <family val="1"/>
      </rPr>
      <t xml:space="preserve">                   </t>
    </r>
    <r>
      <rPr>
        <b/>
        <sz val="12"/>
        <rFont val="標楷體"/>
        <family val="4"/>
      </rPr>
      <t>☆創管學程</t>
    </r>
  </si>
  <si>
    <r>
      <rPr>
        <b/>
        <sz val="16"/>
        <rFont val="標楷體"/>
        <family val="4"/>
      </rPr>
      <t>畢業規定及其他相關說明：</t>
    </r>
  </si>
  <si>
    <r>
      <rPr>
        <sz val="12"/>
        <rFont val="標楷體"/>
        <family val="4"/>
      </rPr>
      <t>一</t>
    </r>
  </si>
  <si>
    <r>
      <rPr>
        <sz val="12"/>
        <rFont val="標楷體"/>
        <family val="4"/>
      </rPr>
      <t>顧客關係管理</t>
    </r>
    <r>
      <rPr>
        <sz val="12"/>
        <rFont val="Times New Roman"/>
        <family val="1"/>
      </rPr>
      <t xml:space="preserve"> Customer Relationship Management</t>
    </r>
  </si>
  <si>
    <r>
      <rPr>
        <sz val="12"/>
        <rFont val="標楷體"/>
        <family val="4"/>
      </rPr>
      <t>電子商務</t>
    </r>
    <r>
      <rPr>
        <sz val="12"/>
        <rFont val="Times New Roman"/>
        <family val="1"/>
      </rPr>
      <t xml:space="preserve"> Electronic Commerce</t>
    </r>
  </si>
  <si>
    <r>
      <rPr>
        <sz val="12"/>
        <rFont val="標楷體"/>
        <family val="4"/>
      </rPr>
      <t>生產管理資訊系統</t>
    </r>
    <r>
      <rPr>
        <sz val="12"/>
        <rFont val="Times New Roman"/>
        <family val="1"/>
      </rPr>
      <t xml:space="preserve"> Production Management  Information System</t>
    </r>
  </si>
  <si>
    <r>
      <rPr>
        <sz val="12"/>
        <rFont val="標楷體"/>
        <family val="4"/>
      </rPr>
      <t>財務管理資訊系統</t>
    </r>
    <r>
      <rPr>
        <sz val="12"/>
        <rFont val="Times New Roman"/>
        <family val="1"/>
      </rPr>
      <t xml:space="preserve"> Financial Management Information System</t>
    </r>
  </si>
  <si>
    <r>
      <rPr>
        <sz val="12"/>
        <rFont val="標楷體"/>
        <family val="4"/>
      </rPr>
      <t>服務業管理</t>
    </r>
    <r>
      <rPr>
        <sz val="12"/>
        <rFont val="Times New Roman"/>
        <family val="1"/>
      </rPr>
      <t xml:space="preserve"> Service Industry Management</t>
    </r>
  </si>
  <si>
    <r>
      <t xml:space="preserve">3D電腦動畫 </t>
    </r>
    <r>
      <rPr>
        <sz val="12"/>
        <rFont val="Times New Roman"/>
        <family val="1"/>
      </rPr>
      <t>3D Computer Animation</t>
    </r>
  </si>
  <si>
    <r>
      <t>Linux</t>
    </r>
    <r>
      <rPr>
        <sz val="12"/>
        <rFont val="標楷體"/>
        <family val="4"/>
      </rPr>
      <t>作業系統</t>
    </r>
    <r>
      <rPr>
        <sz val="12"/>
        <rFont val="Times New Roman"/>
        <family val="1"/>
      </rPr>
      <t xml:space="preserve"> Linux Operating System</t>
    </r>
  </si>
  <si>
    <r>
      <rPr>
        <sz val="12"/>
        <rFont val="標楷體"/>
        <family val="4"/>
      </rPr>
      <t>四技部同學大四下資管證照實務課程結束前必須取得本系所列之證照要求，始得畢業。</t>
    </r>
  </si>
  <si>
    <r>
      <rPr>
        <sz val="12"/>
        <rFont val="標楷體"/>
        <family val="4"/>
      </rPr>
      <t>電腦課程須繳交電腦實習費。</t>
    </r>
  </si>
  <si>
    <r>
      <rPr>
        <sz val="12"/>
        <rFont val="標楷體"/>
        <family val="4"/>
      </rPr>
      <t>專業選修中學分數與節數灰色底為彈性開課課程</t>
    </r>
    <r>
      <rPr>
        <sz val="12"/>
        <rFont val="Times New Roman"/>
        <family val="1"/>
      </rPr>
      <t>,</t>
    </r>
    <r>
      <rPr>
        <sz val="12"/>
        <rFont val="標楷體"/>
        <family val="4"/>
      </rPr>
      <t>本系視需要取代已開課之專業選修課程。</t>
    </r>
  </si>
  <si>
    <r>
      <rPr>
        <sz val="12"/>
        <rFont val="標楷體"/>
        <family val="4"/>
      </rPr>
      <t>收費方式：本系所有課程收費標準以實際授課時數收費。</t>
    </r>
  </si>
  <si>
    <r>
      <rPr>
        <sz val="12"/>
        <rFont val="標楷體"/>
        <family val="4"/>
      </rPr>
      <t>資料探勘</t>
    </r>
    <r>
      <rPr>
        <sz val="12"/>
        <rFont val="Times New Roman"/>
        <family val="1"/>
      </rPr>
      <t xml:space="preserve"> Data Mining</t>
    </r>
  </si>
  <si>
    <r>
      <rPr>
        <b/>
        <sz val="12"/>
        <rFont val="標楷體"/>
        <family val="4"/>
      </rPr>
      <t>資訊科技</t>
    </r>
  </si>
  <si>
    <t>企業管理</t>
  </si>
  <si>
    <t>二</t>
  </si>
  <si>
    <t>三</t>
  </si>
  <si>
    <t>四</t>
  </si>
  <si>
    <t>五</t>
  </si>
  <si>
    <r>
      <rPr>
        <b/>
        <sz val="12"/>
        <color indexed="8"/>
        <rFont val="標楷體"/>
        <family val="4"/>
      </rPr>
      <t>時數</t>
    </r>
  </si>
  <si>
    <r>
      <rPr>
        <b/>
        <sz val="12"/>
        <color indexed="8"/>
        <rFont val="標楷體"/>
        <family val="4"/>
      </rPr>
      <t>第一學年</t>
    </r>
  </si>
  <si>
    <r>
      <rPr>
        <b/>
        <sz val="12"/>
        <color indexed="8"/>
        <rFont val="標楷體"/>
        <family val="4"/>
      </rPr>
      <t>第二學年</t>
    </r>
  </si>
  <si>
    <r>
      <rPr>
        <b/>
        <sz val="12"/>
        <color indexed="8"/>
        <rFont val="標楷體"/>
        <family val="4"/>
      </rPr>
      <t>第三學年</t>
    </r>
  </si>
  <si>
    <r>
      <rPr>
        <b/>
        <sz val="12"/>
        <color indexed="8"/>
        <rFont val="標楷體"/>
        <family val="4"/>
      </rPr>
      <t>第四學年</t>
    </r>
  </si>
  <si>
    <r>
      <rPr>
        <b/>
        <sz val="12"/>
        <color indexed="8"/>
        <rFont val="標楷體"/>
        <family val="4"/>
      </rPr>
      <t>備註</t>
    </r>
  </si>
  <si>
    <r>
      <rPr>
        <b/>
        <sz val="12"/>
        <color indexed="8"/>
        <rFont val="標楷體"/>
        <family val="4"/>
      </rPr>
      <t>上</t>
    </r>
  </si>
  <si>
    <r>
      <rPr>
        <b/>
        <sz val="12"/>
        <color indexed="8"/>
        <rFont val="標楷體"/>
        <family val="4"/>
      </rPr>
      <t>下</t>
    </r>
  </si>
  <si>
    <r>
      <rPr>
        <b/>
        <sz val="12"/>
        <color indexed="8"/>
        <rFont val="標楷體"/>
        <family val="4"/>
      </rPr>
      <t>授課</t>
    </r>
  </si>
  <si>
    <r>
      <rPr>
        <b/>
        <sz val="12"/>
        <color indexed="8"/>
        <rFont val="標楷體"/>
        <family val="4"/>
      </rPr>
      <t>實習</t>
    </r>
  </si>
  <si>
    <r>
      <rPr>
        <b/>
        <sz val="12"/>
        <color indexed="8"/>
        <rFont val="標楷體"/>
        <family val="4"/>
      </rPr>
      <t>基本
素養</t>
    </r>
  </si>
  <si>
    <r>
      <rPr>
        <sz val="10"/>
        <color indexed="8"/>
        <rFont val="標楷體"/>
        <family val="4"/>
      </rPr>
      <t>電腦課程</t>
    </r>
  </si>
  <si>
    <r>
      <rPr>
        <b/>
        <sz val="12"/>
        <color indexed="8"/>
        <rFont val="標楷體"/>
        <family val="4"/>
      </rPr>
      <t>小計</t>
    </r>
    <r>
      <rPr>
        <b/>
        <sz val="12"/>
        <color indexed="8"/>
        <rFont val="Times New Roman"/>
        <family val="1"/>
      </rPr>
      <t>(1)</t>
    </r>
  </si>
  <si>
    <r>
      <rPr>
        <b/>
        <sz val="12"/>
        <color indexed="8"/>
        <rFont val="標楷體"/>
        <family val="4"/>
      </rPr>
      <t>軍訓
與體育</t>
    </r>
  </si>
  <si>
    <r>
      <rPr>
        <sz val="12"/>
        <color indexed="8"/>
        <rFont val="標楷體"/>
        <family val="4"/>
      </rPr>
      <t>體育</t>
    </r>
    <r>
      <rPr>
        <sz val="12"/>
        <color indexed="8"/>
        <rFont val="Times New Roman"/>
        <family val="1"/>
      </rPr>
      <t>(</t>
    </r>
    <r>
      <rPr>
        <sz val="12"/>
        <color indexed="8"/>
        <rFont val="標楷體"/>
        <family val="4"/>
      </rPr>
      <t>一</t>
    </r>
    <r>
      <rPr>
        <sz val="12"/>
        <color indexed="8"/>
        <rFont val="Times New Roman"/>
        <family val="1"/>
      </rPr>
      <t>) Physical Education (I)</t>
    </r>
  </si>
  <si>
    <r>
      <rPr>
        <sz val="12"/>
        <color indexed="8"/>
        <rFont val="標楷體"/>
        <family val="4"/>
      </rPr>
      <t>體育</t>
    </r>
    <r>
      <rPr>
        <sz val="12"/>
        <color indexed="8"/>
        <rFont val="Times New Roman"/>
        <family val="1"/>
      </rPr>
      <t>(</t>
    </r>
    <r>
      <rPr>
        <sz val="12"/>
        <color indexed="8"/>
        <rFont val="標楷體"/>
        <family val="4"/>
      </rPr>
      <t>二</t>
    </r>
    <r>
      <rPr>
        <sz val="12"/>
        <color indexed="8"/>
        <rFont val="Times New Roman"/>
        <family val="1"/>
      </rPr>
      <t>) Physical Education(II)</t>
    </r>
  </si>
  <si>
    <r>
      <rPr>
        <sz val="12"/>
        <color indexed="8"/>
        <rFont val="標楷體"/>
        <family val="4"/>
      </rPr>
      <t>體育</t>
    </r>
    <r>
      <rPr>
        <sz val="12"/>
        <color indexed="8"/>
        <rFont val="Times New Roman"/>
        <family val="1"/>
      </rPr>
      <t>(</t>
    </r>
    <r>
      <rPr>
        <sz val="12"/>
        <color indexed="8"/>
        <rFont val="標楷體"/>
        <family val="4"/>
      </rPr>
      <t>三</t>
    </r>
    <r>
      <rPr>
        <sz val="12"/>
        <color indexed="8"/>
        <rFont val="Times New Roman"/>
        <family val="1"/>
      </rPr>
      <t>) Physical Education(III)</t>
    </r>
  </si>
  <si>
    <r>
      <rPr>
        <b/>
        <sz val="12"/>
        <color indexed="8"/>
        <rFont val="標楷體"/>
        <family val="4"/>
      </rPr>
      <t>專業必修</t>
    </r>
  </si>
  <si>
    <r>
      <rPr>
        <b/>
        <sz val="12"/>
        <color indexed="8"/>
        <rFont val="標楷體"/>
        <family val="4"/>
      </rPr>
      <t>核心基礎</t>
    </r>
  </si>
  <si>
    <r>
      <rPr>
        <sz val="12"/>
        <color indexed="8"/>
        <rFont val="標楷體"/>
        <family val="4"/>
      </rPr>
      <t>程式設計</t>
    </r>
    <r>
      <rPr>
        <sz val="12"/>
        <color indexed="8"/>
        <rFont val="Times New Roman"/>
        <family val="1"/>
      </rPr>
      <t xml:space="preserve"> Computer Programming</t>
    </r>
  </si>
  <si>
    <r>
      <rPr>
        <sz val="10"/>
        <color indexed="8"/>
        <rFont val="標楷體"/>
        <family val="4"/>
      </rPr>
      <t>電腦課程</t>
    </r>
  </si>
  <si>
    <r>
      <rPr>
        <sz val="12"/>
        <color indexed="8"/>
        <rFont val="標楷體"/>
        <family val="4"/>
      </rPr>
      <t>物件導向程式設計</t>
    </r>
    <r>
      <rPr>
        <sz val="12"/>
        <color indexed="8"/>
        <rFont val="Times New Roman"/>
        <family val="1"/>
      </rPr>
      <t xml:space="preserve"> Object Oriented Programming</t>
    </r>
  </si>
  <si>
    <r>
      <rPr>
        <sz val="12"/>
        <color indexed="8"/>
        <rFont val="標楷體"/>
        <family val="4"/>
      </rPr>
      <t>經濟學</t>
    </r>
    <r>
      <rPr>
        <sz val="12"/>
        <color indexed="8"/>
        <rFont val="Times New Roman"/>
        <family val="1"/>
      </rPr>
      <t xml:space="preserve"> Economics</t>
    </r>
  </si>
  <si>
    <r>
      <rPr>
        <sz val="10"/>
        <color indexed="8"/>
        <rFont val="標楷體"/>
        <family val="4"/>
      </rPr>
      <t>★</t>
    </r>
  </si>
  <si>
    <r>
      <rPr>
        <sz val="12"/>
        <color indexed="8"/>
        <rFont val="標楷體"/>
        <family val="4"/>
      </rPr>
      <t>計算機網路</t>
    </r>
    <r>
      <rPr>
        <sz val="12"/>
        <color indexed="8"/>
        <rFont val="Times New Roman"/>
        <family val="1"/>
      </rPr>
      <t xml:space="preserve"> Computer Network</t>
    </r>
  </si>
  <si>
    <r>
      <rPr>
        <sz val="12"/>
        <color indexed="8"/>
        <rFont val="標楷體"/>
        <family val="4"/>
      </rPr>
      <t>管理學</t>
    </r>
    <r>
      <rPr>
        <sz val="12"/>
        <color indexed="8"/>
        <rFont val="Times New Roman"/>
        <family val="1"/>
      </rPr>
      <t xml:space="preserve"> Management</t>
    </r>
  </si>
  <si>
    <r>
      <rPr>
        <sz val="10"/>
        <color indexed="8"/>
        <rFont val="標楷體"/>
        <family val="4"/>
      </rPr>
      <t>★電腦課程</t>
    </r>
  </si>
  <si>
    <r>
      <rPr>
        <sz val="12"/>
        <color indexed="8"/>
        <rFont val="標楷體"/>
        <family val="4"/>
      </rPr>
      <t>統計學</t>
    </r>
    <r>
      <rPr>
        <sz val="12"/>
        <color indexed="8"/>
        <rFont val="Times New Roman"/>
        <family val="1"/>
      </rPr>
      <t xml:space="preserve"> Statistics</t>
    </r>
  </si>
  <si>
    <r>
      <rPr>
        <sz val="12"/>
        <color indexed="8"/>
        <rFont val="標楷體"/>
        <family val="4"/>
      </rPr>
      <t>應用統計學</t>
    </r>
    <r>
      <rPr>
        <sz val="12"/>
        <color indexed="8"/>
        <rFont val="Times New Roman"/>
        <family val="1"/>
      </rPr>
      <t xml:space="preserve"> Applied Statistics</t>
    </r>
  </si>
  <si>
    <r>
      <rPr>
        <sz val="12"/>
        <color indexed="8"/>
        <rFont val="標楷體"/>
        <family val="4"/>
      </rPr>
      <t>資料結構</t>
    </r>
    <r>
      <rPr>
        <sz val="12"/>
        <color indexed="8"/>
        <rFont val="Times New Roman"/>
        <family val="1"/>
      </rPr>
      <t xml:space="preserve"> Data Structure</t>
    </r>
  </si>
  <si>
    <r>
      <rPr>
        <sz val="12"/>
        <color indexed="8"/>
        <rFont val="標楷體"/>
        <family val="4"/>
      </rPr>
      <t>管理資訊系統</t>
    </r>
    <r>
      <rPr>
        <sz val="12"/>
        <color indexed="8"/>
        <rFont val="Times New Roman"/>
        <family val="1"/>
      </rPr>
      <t xml:space="preserve"> Management information system</t>
    </r>
  </si>
  <si>
    <r>
      <rPr>
        <sz val="12"/>
        <color indexed="8"/>
        <rFont val="標楷體"/>
        <family val="4"/>
      </rPr>
      <t>資料庫系統</t>
    </r>
    <r>
      <rPr>
        <sz val="12"/>
        <color indexed="8"/>
        <rFont val="Times New Roman"/>
        <family val="1"/>
      </rPr>
      <t>(</t>
    </r>
    <r>
      <rPr>
        <sz val="12"/>
        <color indexed="8"/>
        <rFont val="標楷體"/>
        <family val="4"/>
      </rPr>
      <t>一</t>
    </r>
    <r>
      <rPr>
        <sz val="12"/>
        <color indexed="8"/>
        <rFont val="Times New Roman"/>
        <family val="1"/>
      </rPr>
      <t>) Database System (I)</t>
    </r>
  </si>
  <si>
    <r>
      <rPr>
        <sz val="12"/>
        <color indexed="8"/>
        <rFont val="標楷體"/>
        <family val="4"/>
      </rPr>
      <t>資料庫系統</t>
    </r>
    <r>
      <rPr>
        <sz val="12"/>
        <color indexed="8"/>
        <rFont val="Times New Roman"/>
        <family val="1"/>
      </rPr>
      <t>(</t>
    </r>
    <r>
      <rPr>
        <sz val="12"/>
        <color indexed="8"/>
        <rFont val="標楷體"/>
        <family val="4"/>
      </rPr>
      <t>二</t>
    </r>
    <r>
      <rPr>
        <sz val="12"/>
        <color indexed="8"/>
        <rFont val="Times New Roman"/>
        <family val="1"/>
      </rPr>
      <t>) Database System (II)</t>
    </r>
  </si>
  <si>
    <r>
      <rPr>
        <sz val="12"/>
        <color indexed="8"/>
        <rFont val="標楷體"/>
        <family val="4"/>
      </rPr>
      <t>會計學</t>
    </r>
    <r>
      <rPr>
        <sz val="12"/>
        <color indexed="8"/>
        <rFont val="Times New Roman"/>
        <family val="1"/>
      </rPr>
      <t>(</t>
    </r>
    <r>
      <rPr>
        <sz val="12"/>
        <color indexed="8"/>
        <rFont val="標楷體"/>
        <family val="4"/>
      </rPr>
      <t>一</t>
    </r>
    <r>
      <rPr>
        <sz val="12"/>
        <color indexed="8"/>
        <rFont val="Times New Roman"/>
        <family val="1"/>
      </rPr>
      <t>) Accounting(I)</t>
    </r>
  </si>
  <si>
    <r>
      <rPr>
        <sz val="12"/>
        <color indexed="8"/>
        <rFont val="標楷體"/>
        <family val="4"/>
      </rPr>
      <t>會計學</t>
    </r>
    <r>
      <rPr>
        <sz val="12"/>
        <color indexed="8"/>
        <rFont val="Times New Roman"/>
        <family val="1"/>
      </rPr>
      <t>(</t>
    </r>
    <r>
      <rPr>
        <sz val="12"/>
        <color indexed="8"/>
        <rFont val="標楷體"/>
        <family val="4"/>
      </rPr>
      <t>二</t>
    </r>
    <r>
      <rPr>
        <sz val="12"/>
        <color indexed="8"/>
        <rFont val="Times New Roman"/>
        <family val="1"/>
      </rPr>
      <t>) Accounting(II)</t>
    </r>
  </si>
  <si>
    <r>
      <rPr>
        <sz val="12"/>
        <color indexed="8"/>
        <rFont val="標楷體"/>
        <family val="4"/>
      </rPr>
      <t>系統分析與設計</t>
    </r>
    <r>
      <rPr>
        <sz val="12"/>
        <color indexed="8"/>
        <rFont val="Times New Roman"/>
        <family val="1"/>
      </rPr>
      <t xml:space="preserve"> SystemAnalysis and Design</t>
    </r>
  </si>
  <si>
    <r>
      <rPr>
        <sz val="12"/>
        <color indexed="8"/>
        <rFont val="標楷體"/>
        <family val="4"/>
      </rPr>
      <t>健康產業管理學</t>
    </r>
    <r>
      <rPr>
        <sz val="12"/>
        <color indexed="8"/>
        <rFont val="Times New Roman"/>
        <family val="1"/>
      </rPr>
      <t xml:space="preserve"> Management in Health Industry</t>
    </r>
  </si>
  <si>
    <r>
      <rPr>
        <sz val="10"/>
        <color indexed="8"/>
        <rFont val="標楷體"/>
        <family val="4"/>
      </rPr>
      <t>★☆電腦課程</t>
    </r>
  </si>
  <si>
    <r>
      <rPr>
        <b/>
        <sz val="12"/>
        <color indexed="8"/>
        <rFont val="標楷體"/>
        <family val="4"/>
      </rPr>
      <t>核心專業</t>
    </r>
  </si>
  <si>
    <r>
      <rPr>
        <sz val="12"/>
        <color indexed="8"/>
        <rFont val="標楷體"/>
        <family val="4"/>
      </rPr>
      <t>企業概論與企業倫理</t>
    </r>
    <r>
      <rPr>
        <sz val="12"/>
        <color indexed="8"/>
        <rFont val="Times New Roman"/>
        <family val="1"/>
      </rPr>
      <t xml:space="preserve"> Introduction to Business and Business Ethics</t>
    </r>
  </si>
  <si>
    <r>
      <rPr>
        <sz val="12"/>
        <color indexed="8"/>
        <rFont val="標楷體"/>
        <family val="4"/>
      </rPr>
      <t>網頁資料庫程式設計</t>
    </r>
    <r>
      <rPr>
        <sz val="12"/>
        <color indexed="8"/>
        <rFont val="Times New Roman"/>
        <family val="1"/>
      </rPr>
      <t xml:space="preserve"> Web Database Programming</t>
    </r>
  </si>
  <si>
    <r>
      <rPr>
        <sz val="12"/>
        <color indexed="8"/>
        <rFont val="標楷體"/>
        <family val="4"/>
      </rPr>
      <t>企業資源規劃</t>
    </r>
    <r>
      <rPr>
        <sz val="12"/>
        <color indexed="8"/>
        <rFont val="Times New Roman"/>
        <family val="1"/>
      </rPr>
      <t xml:space="preserve"> Enterprise Resource Planning</t>
    </r>
  </si>
  <si>
    <r>
      <rPr>
        <sz val="10"/>
        <color indexed="8"/>
        <rFont val="標楷體"/>
        <family val="4"/>
      </rPr>
      <t>☆電腦課程</t>
    </r>
  </si>
  <si>
    <r>
      <rPr>
        <sz val="12"/>
        <color indexed="8"/>
        <rFont val="標楷體"/>
        <family val="4"/>
      </rPr>
      <t>資訊安全</t>
    </r>
    <r>
      <rPr>
        <sz val="12"/>
        <color indexed="8"/>
        <rFont val="Times New Roman"/>
        <family val="1"/>
      </rPr>
      <t xml:space="preserve"> Information Security</t>
    </r>
  </si>
  <si>
    <r>
      <rPr>
        <sz val="12"/>
        <color indexed="8"/>
        <rFont val="標楷體"/>
        <family val="4"/>
      </rPr>
      <t>資管證照實務</t>
    </r>
    <r>
      <rPr>
        <sz val="12"/>
        <color indexed="8"/>
        <rFont val="Times New Roman"/>
        <family val="1"/>
      </rPr>
      <t xml:space="preserve"> MIS License Practice</t>
    </r>
  </si>
  <si>
    <r>
      <rPr>
        <b/>
        <sz val="12"/>
        <color indexed="8"/>
        <rFont val="標楷體"/>
        <family val="4"/>
      </rPr>
      <t>小計</t>
    </r>
    <r>
      <rPr>
        <b/>
        <sz val="12"/>
        <color indexed="8"/>
        <rFont val="Times New Roman"/>
        <family val="1"/>
      </rPr>
      <t>(5)</t>
    </r>
  </si>
  <si>
    <r>
      <rPr>
        <b/>
        <sz val="12"/>
        <color indexed="8"/>
        <rFont val="標楷體"/>
        <family val="4"/>
      </rPr>
      <t>必修合計</t>
    </r>
    <r>
      <rPr>
        <b/>
        <sz val="12"/>
        <color indexed="8"/>
        <rFont val="Times New Roman"/>
        <family val="1"/>
      </rPr>
      <t>(A)=</t>
    </r>
    <r>
      <rPr>
        <b/>
        <sz val="12"/>
        <color indexed="8"/>
        <rFont val="標楷體"/>
        <family val="4"/>
      </rPr>
      <t>小計</t>
    </r>
    <r>
      <rPr>
        <b/>
        <sz val="12"/>
        <color indexed="8"/>
        <rFont val="Times New Roman"/>
        <family val="1"/>
      </rPr>
      <t>(</t>
    </r>
    <r>
      <rPr>
        <b/>
        <sz val="12"/>
        <color indexed="8"/>
        <rFont val="標楷體"/>
        <family val="4"/>
      </rPr>
      <t>一</t>
    </r>
    <r>
      <rPr>
        <b/>
        <sz val="12"/>
        <color indexed="8"/>
        <rFont val="Times New Roman"/>
        <family val="1"/>
      </rPr>
      <t>)+(</t>
    </r>
    <r>
      <rPr>
        <b/>
        <sz val="12"/>
        <color indexed="8"/>
        <rFont val="標楷體"/>
        <family val="4"/>
      </rPr>
      <t>二</t>
    </r>
    <r>
      <rPr>
        <b/>
        <sz val="12"/>
        <color indexed="8"/>
        <rFont val="Times New Roman"/>
        <family val="1"/>
      </rPr>
      <t>)</t>
    </r>
  </si>
  <si>
    <r>
      <rPr>
        <b/>
        <sz val="12"/>
        <color indexed="8"/>
        <rFont val="標楷體"/>
        <family val="4"/>
      </rPr>
      <t>博學
涵養</t>
    </r>
  </si>
  <si>
    <r>
      <rPr>
        <b/>
        <sz val="12"/>
        <color indexed="8"/>
        <rFont val="標楷體"/>
        <family val="4"/>
      </rPr>
      <t>科目
類別</t>
    </r>
  </si>
  <si>
    <r>
      <rPr>
        <b/>
        <sz val="12"/>
        <color indexed="8"/>
        <rFont val="標楷體"/>
        <family val="4"/>
      </rPr>
      <t>科目名稱</t>
    </r>
  </si>
  <si>
    <r>
      <rPr>
        <b/>
        <sz val="11"/>
        <color indexed="8"/>
        <rFont val="標楷體"/>
        <family val="4"/>
      </rPr>
      <t>學分數</t>
    </r>
  </si>
  <si>
    <r>
      <rPr>
        <b/>
        <sz val="16"/>
        <color indexed="8"/>
        <rFont val="標楷體"/>
        <family val="4"/>
      </rPr>
      <t>中臺科技大學大學部四年制進修推廣部暨在職專班資訊管理系</t>
    </r>
    <r>
      <rPr>
        <b/>
        <sz val="16"/>
        <color indexed="8"/>
        <rFont val="Times New Roman"/>
        <family val="1"/>
      </rPr>
      <t>106</t>
    </r>
    <r>
      <rPr>
        <b/>
        <sz val="16"/>
        <color indexed="8"/>
        <rFont val="標楷體"/>
        <family val="4"/>
      </rPr>
      <t>學年度入學課程標準表</t>
    </r>
  </si>
  <si>
    <r>
      <rPr>
        <b/>
        <sz val="12"/>
        <color indexed="8"/>
        <rFont val="標楷體"/>
        <family val="4"/>
      </rPr>
      <t>小計</t>
    </r>
    <r>
      <rPr>
        <b/>
        <sz val="12"/>
        <color indexed="8"/>
        <rFont val="Times New Roman"/>
        <family val="1"/>
      </rPr>
      <t>(2)</t>
    </r>
  </si>
  <si>
    <r>
      <rPr>
        <b/>
        <sz val="12"/>
        <color indexed="8"/>
        <rFont val="標楷體"/>
        <family val="4"/>
      </rPr>
      <t>通識教養教育小計</t>
    </r>
    <r>
      <rPr>
        <b/>
        <sz val="12"/>
        <color indexed="8"/>
        <rFont val="Times New Roman"/>
        <family val="1"/>
      </rPr>
      <t>(</t>
    </r>
    <r>
      <rPr>
        <b/>
        <sz val="12"/>
        <color indexed="8"/>
        <rFont val="標楷體"/>
        <family val="4"/>
      </rPr>
      <t>一</t>
    </r>
    <r>
      <rPr>
        <b/>
        <sz val="12"/>
        <color indexed="8"/>
        <rFont val="Times New Roman"/>
        <family val="1"/>
      </rPr>
      <t>)=</t>
    </r>
    <r>
      <rPr>
        <b/>
        <sz val="12"/>
        <color indexed="8"/>
        <rFont val="標楷體"/>
        <family val="4"/>
      </rPr>
      <t>小計</t>
    </r>
    <r>
      <rPr>
        <b/>
        <sz val="12"/>
        <color indexed="8"/>
        <rFont val="Times New Roman"/>
        <family val="1"/>
      </rPr>
      <t>(1)+(2)</t>
    </r>
  </si>
  <si>
    <r>
      <rPr>
        <b/>
        <sz val="12"/>
        <color indexed="8"/>
        <rFont val="標楷體"/>
        <family val="4"/>
      </rPr>
      <t>小計</t>
    </r>
    <r>
      <rPr>
        <b/>
        <sz val="12"/>
        <color indexed="8"/>
        <rFont val="Times New Roman"/>
        <family val="1"/>
      </rPr>
      <t>(3)</t>
    </r>
  </si>
  <si>
    <r>
      <rPr>
        <b/>
        <sz val="12"/>
        <color indexed="8"/>
        <rFont val="標楷體"/>
        <family val="4"/>
      </rPr>
      <t>小計</t>
    </r>
    <r>
      <rPr>
        <b/>
        <sz val="12"/>
        <color indexed="8"/>
        <rFont val="Times New Roman"/>
        <family val="1"/>
      </rPr>
      <t>(4)</t>
    </r>
  </si>
  <si>
    <r>
      <rPr>
        <b/>
        <sz val="12"/>
        <color indexed="8"/>
        <rFont val="標楷體"/>
        <family val="4"/>
      </rPr>
      <t>專業必修小計</t>
    </r>
    <r>
      <rPr>
        <b/>
        <sz val="12"/>
        <color indexed="8"/>
        <rFont val="Times New Roman"/>
        <family val="1"/>
      </rPr>
      <t>(</t>
    </r>
    <r>
      <rPr>
        <b/>
        <sz val="12"/>
        <color indexed="8"/>
        <rFont val="標楷體"/>
        <family val="4"/>
      </rPr>
      <t>二</t>
    </r>
    <r>
      <rPr>
        <b/>
        <sz val="12"/>
        <color indexed="8"/>
        <rFont val="Times New Roman"/>
        <family val="1"/>
      </rPr>
      <t>)=</t>
    </r>
    <r>
      <rPr>
        <b/>
        <sz val="12"/>
        <color indexed="8"/>
        <rFont val="標楷體"/>
        <family val="4"/>
      </rPr>
      <t>小計</t>
    </r>
    <r>
      <rPr>
        <b/>
        <sz val="12"/>
        <color indexed="8"/>
        <rFont val="Times New Roman"/>
        <family val="1"/>
      </rPr>
      <t>(3)+(4)</t>
    </r>
  </si>
  <si>
    <r>
      <rPr>
        <b/>
        <sz val="12"/>
        <rFont val="標楷體"/>
        <family val="4"/>
      </rPr>
      <t>小計</t>
    </r>
    <r>
      <rPr>
        <b/>
        <sz val="12"/>
        <rFont val="Times New Roman"/>
        <family val="1"/>
      </rPr>
      <t>(6)</t>
    </r>
  </si>
  <si>
    <r>
      <rPr>
        <b/>
        <sz val="12"/>
        <rFont val="標楷體"/>
        <family val="4"/>
      </rPr>
      <t>選修合計</t>
    </r>
    <r>
      <rPr>
        <b/>
        <sz val="12"/>
        <rFont val="Times New Roman"/>
        <family val="1"/>
      </rPr>
      <t>(B)=</t>
    </r>
    <r>
      <rPr>
        <b/>
        <sz val="12"/>
        <rFont val="標楷體"/>
        <family val="4"/>
      </rPr>
      <t>小計</t>
    </r>
    <r>
      <rPr>
        <b/>
        <sz val="12"/>
        <rFont val="Times New Roman"/>
        <family val="1"/>
      </rPr>
      <t>(5)+(6)</t>
    </r>
  </si>
  <si>
    <r>
      <rPr>
        <sz val="12"/>
        <color indexed="8"/>
        <rFont val="標楷體"/>
        <family val="4"/>
      </rPr>
      <t>文學與人生</t>
    </r>
    <r>
      <rPr>
        <sz val="12"/>
        <color indexed="8"/>
        <rFont val="Times New Roman"/>
        <family val="1"/>
      </rPr>
      <t xml:space="preserve"> Literature and Life</t>
    </r>
  </si>
  <si>
    <r>
      <rPr>
        <sz val="12"/>
        <color indexed="8"/>
        <rFont val="標楷體"/>
        <family val="4"/>
      </rPr>
      <t>數理與邏輯</t>
    </r>
    <r>
      <rPr>
        <sz val="12"/>
        <color indexed="8"/>
        <rFont val="Times New Roman"/>
        <family val="1"/>
      </rPr>
      <t xml:space="preserve"> Mathematics and Logic</t>
    </r>
  </si>
  <si>
    <r>
      <rPr>
        <sz val="12"/>
        <color indexed="8"/>
        <rFont val="標楷體"/>
        <family val="4"/>
      </rPr>
      <t>資訊科技與應用</t>
    </r>
    <r>
      <rPr>
        <sz val="12"/>
        <color indexed="8"/>
        <rFont val="Times New Roman"/>
        <family val="1"/>
      </rPr>
      <t xml:space="preserve"> Information Technology and Application</t>
    </r>
  </si>
  <si>
    <r>
      <rPr>
        <sz val="12"/>
        <color indexed="8"/>
        <rFont val="標楷體"/>
        <family val="4"/>
      </rPr>
      <t>大一英文</t>
    </r>
    <r>
      <rPr>
        <sz val="12"/>
        <color indexed="8"/>
        <rFont val="Times New Roman"/>
        <family val="1"/>
      </rPr>
      <t>(</t>
    </r>
    <r>
      <rPr>
        <sz val="12"/>
        <color indexed="8"/>
        <rFont val="標楷體"/>
        <family val="4"/>
      </rPr>
      <t>一</t>
    </r>
    <r>
      <rPr>
        <sz val="12"/>
        <color indexed="8"/>
        <rFont val="Times New Roman"/>
        <family val="1"/>
      </rPr>
      <t>) Freshman English(I)</t>
    </r>
  </si>
  <si>
    <r>
      <rPr>
        <sz val="12"/>
        <color indexed="8"/>
        <rFont val="標楷體"/>
        <family val="4"/>
      </rPr>
      <t>大一英文</t>
    </r>
    <r>
      <rPr>
        <sz val="12"/>
        <color indexed="8"/>
        <rFont val="Times New Roman"/>
        <family val="1"/>
      </rPr>
      <t>(</t>
    </r>
    <r>
      <rPr>
        <sz val="12"/>
        <color indexed="8"/>
        <rFont val="標楷體"/>
        <family val="4"/>
      </rPr>
      <t>二</t>
    </r>
    <r>
      <rPr>
        <sz val="12"/>
        <color indexed="8"/>
        <rFont val="Times New Roman"/>
        <family val="1"/>
      </rPr>
      <t>) Freshman English(II)</t>
    </r>
  </si>
  <si>
    <r>
      <rPr>
        <sz val="12"/>
        <color indexed="8"/>
        <rFont val="標楷體"/>
        <family val="4"/>
      </rPr>
      <t>生活與服務</t>
    </r>
    <r>
      <rPr>
        <sz val="12"/>
        <color indexed="8"/>
        <rFont val="Times New Roman"/>
        <family val="1"/>
      </rPr>
      <t xml:space="preserve"> Life and Service</t>
    </r>
  </si>
  <si>
    <r>
      <rPr>
        <sz val="12"/>
        <color indexed="8"/>
        <rFont val="標楷體"/>
        <family val="4"/>
      </rPr>
      <t>實用生活美學</t>
    </r>
    <r>
      <rPr>
        <sz val="12"/>
        <color indexed="8"/>
        <rFont val="Times New Roman"/>
        <family val="1"/>
      </rPr>
      <t xml:space="preserve"> Practical Aesthetics</t>
    </r>
  </si>
  <si>
    <r>
      <rPr>
        <sz val="12"/>
        <color indexed="8"/>
        <rFont val="標楷體"/>
        <family val="4"/>
      </rPr>
      <t>法律學概論</t>
    </r>
    <r>
      <rPr>
        <sz val="12"/>
        <color indexed="8"/>
        <rFont val="Times New Roman"/>
        <family val="1"/>
      </rPr>
      <t xml:space="preserve">  Introduction to Law</t>
    </r>
  </si>
  <si>
    <r>
      <rPr>
        <sz val="12"/>
        <color indexed="8"/>
        <rFont val="標楷體"/>
        <family val="4"/>
      </rPr>
      <t>生理與心理健康</t>
    </r>
    <r>
      <rPr>
        <sz val="12"/>
        <color indexed="8"/>
        <rFont val="Times New Roman"/>
        <family val="1"/>
      </rPr>
      <t xml:space="preserve"> Physiological and Mental Health</t>
    </r>
  </si>
  <si>
    <r>
      <rPr>
        <sz val="12"/>
        <color indexed="8"/>
        <rFont val="標楷體"/>
        <family val="4"/>
      </rPr>
      <t>發展通識</t>
    </r>
    <r>
      <rPr>
        <sz val="12"/>
        <color indexed="8"/>
        <rFont val="Times New Roman"/>
        <family val="1"/>
      </rPr>
      <t>(</t>
    </r>
    <r>
      <rPr>
        <sz val="12"/>
        <color indexed="8"/>
        <rFont val="標楷體"/>
        <family val="4"/>
      </rPr>
      <t>自然</t>
    </r>
    <r>
      <rPr>
        <sz val="12"/>
        <color indexed="8"/>
        <rFont val="Times New Roman"/>
        <family val="1"/>
      </rPr>
      <t>)</t>
    </r>
    <r>
      <rPr>
        <sz val="12"/>
        <color indexed="8"/>
        <rFont val="Times New Roman"/>
        <family val="1"/>
      </rPr>
      <t xml:space="preserve"> Development of General Education</t>
    </r>
    <r>
      <rPr>
        <sz val="12"/>
        <color indexed="8"/>
        <rFont val="Times New Roman"/>
        <family val="1"/>
      </rPr>
      <t>(Nature)</t>
    </r>
  </si>
  <si>
    <r>
      <rPr>
        <sz val="12"/>
        <rFont val="標楷體"/>
        <family val="4"/>
      </rPr>
      <t>全民國防教育軍事訓練</t>
    </r>
    <r>
      <rPr>
        <sz val="12"/>
        <rFont val="Times New Roman"/>
        <family val="1"/>
      </rPr>
      <t>-</t>
    </r>
    <r>
      <rPr>
        <sz val="12"/>
        <rFont val="標楷體"/>
        <family val="4"/>
      </rPr>
      <t xml:space="preserve">國防科技
</t>
    </r>
    <r>
      <rPr>
        <sz val="12"/>
        <rFont val="Times New Roman"/>
        <family val="1"/>
      </rPr>
      <t>All-out Defense Education Military Training - Defense Technology</t>
    </r>
  </si>
  <si>
    <r>
      <rPr>
        <sz val="12"/>
        <color indexed="8"/>
        <rFont val="標楷體"/>
        <family val="4"/>
      </rPr>
      <t>文化領域</t>
    </r>
    <r>
      <rPr>
        <sz val="12"/>
        <color indexed="8"/>
        <rFont val="Times New Roman"/>
        <family val="1"/>
      </rPr>
      <t xml:space="preserve"> </t>
    </r>
    <r>
      <rPr>
        <sz val="12"/>
        <color indexed="8"/>
        <rFont val="Times New Roman"/>
        <family val="1"/>
      </rPr>
      <t>Cultur</t>
    </r>
    <r>
      <rPr>
        <sz val="12"/>
        <color indexed="8"/>
        <rFont val="Times New Roman"/>
        <family val="1"/>
      </rPr>
      <t>al Studies</t>
    </r>
  </si>
  <si>
    <r>
      <rPr>
        <sz val="12"/>
        <color indexed="8"/>
        <rFont val="標楷體"/>
        <family val="4"/>
      </rPr>
      <t>時間、空間、多元文化</t>
    </r>
    <r>
      <rPr>
        <sz val="12"/>
        <color indexed="8"/>
        <rFont val="Times New Roman"/>
        <family val="1"/>
      </rPr>
      <t xml:space="preserve">  Multi-culture</t>
    </r>
  </si>
  <si>
    <r>
      <rPr>
        <sz val="12"/>
        <color indexed="8"/>
        <rFont val="標楷體"/>
        <family val="4"/>
      </rPr>
      <t>文學領域</t>
    </r>
    <r>
      <rPr>
        <sz val="12"/>
        <color indexed="8"/>
        <rFont val="Times New Roman"/>
        <family val="1"/>
      </rPr>
      <t xml:space="preserve"> Literature</t>
    </r>
    <r>
      <rPr>
        <sz val="12"/>
        <color indexed="8"/>
        <rFont val="Times New Roman"/>
        <family val="1"/>
      </rPr>
      <t xml:space="preserve"> Studies</t>
    </r>
  </si>
  <si>
    <r>
      <rPr>
        <sz val="12"/>
        <color indexed="8"/>
        <rFont val="標楷體"/>
        <family val="4"/>
      </rPr>
      <t>人際關係與溝通</t>
    </r>
    <r>
      <rPr>
        <sz val="12"/>
        <color indexed="8"/>
        <rFont val="Times New Roman"/>
        <family val="1"/>
      </rPr>
      <t xml:space="preserve"> Interpersonal Relationships and Communication</t>
    </r>
  </si>
  <si>
    <r>
      <rPr>
        <sz val="12"/>
        <color indexed="8"/>
        <rFont val="標楷體"/>
        <family val="4"/>
      </rPr>
      <t>發展通識</t>
    </r>
    <r>
      <rPr>
        <sz val="12"/>
        <color indexed="8"/>
        <rFont val="Times New Roman"/>
        <family val="1"/>
      </rPr>
      <t>(</t>
    </r>
    <r>
      <rPr>
        <sz val="12"/>
        <color indexed="8"/>
        <rFont val="標楷體"/>
        <family val="4"/>
      </rPr>
      <t>人文</t>
    </r>
    <r>
      <rPr>
        <sz val="12"/>
        <color indexed="8"/>
        <rFont val="Times New Roman"/>
        <family val="1"/>
      </rPr>
      <t>) Development of General Education(Humanit</t>
    </r>
    <r>
      <rPr>
        <sz val="12"/>
        <color indexed="8"/>
        <rFont val="Times New Roman"/>
        <family val="1"/>
      </rPr>
      <t>ies</t>
    </r>
    <r>
      <rPr>
        <sz val="12"/>
        <color indexed="8"/>
        <rFont val="Times New Roman"/>
        <family val="1"/>
      </rPr>
      <t>)</t>
    </r>
  </si>
  <si>
    <r>
      <t>1060309</t>
    </r>
    <r>
      <rPr>
        <sz val="10"/>
        <rFont val="標楷體"/>
        <family val="4"/>
      </rPr>
      <t xml:space="preserve">系課程委員會議通過
</t>
    </r>
    <r>
      <rPr>
        <sz val="10"/>
        <rFont val="Times New Roman"/>
        <family val="1"/>
      </rPr>
      <t>1060329</t>
    </r>
    <r>
      <rPr>
        <sz val="10"/>
        <rFont val="標楷體"/>
        <family val="4"/>
      </rPr>
      <t xml:space="preserve">院課程委員會議通過
</t>
    </r>
    <r>
      <rPr>
        <sz val="10"/>
        <rFont val="Times New Roman"/>
        <family val="1"/>
      </rPr>
      <t>1060412</t>
    </r>
    <r>
      <rPr>
        <sz val="10"/>
        <rFont val="標楷體"/>
        <family val="4"/>
      </rPr>
      <t>校課程委員會議通過</t>
    </r>
  </si>
  <si>
    <r>
      <rPr>
        <sz val="12"/>
        <color indexed="8"/>
        <rFont val="標楷體"/>
        <family val="4"/>
      </rPr>
      <t>最低畢業學分為</t>
    </r>
    <r>
      <rPr>
        <sz val="12"/>
        <color indexed="8"/>
        <rFont val="Times New Roman"/>
        <family val="1"/>
      </rPr>
      <t>128</t>
    </r>
    <r>
      <rPr>
        <sz val="12"/>
        <color indexed="8"/>
        <rFont val="標楷體"/>
        <family val="4"/>
      </rPr>
      <t>學分，必修</t>
    </r>
    <r>
      <rPr>
        <u val="single"/>
        <sz val="12"/>
        <color indexed="8"/>
        <rFont val="Times New Roman"/>
        <family val="1"/>
      </rPr>
      <t>81</t>
    </r>
    <r>
      <rPr>
        <sz val="12"/>
        <color indexed="8"/>
        <rFont val="標楷體"/>
        <family val="4"/>
      </rPr>
      <t>學分【含基本素養</t>
    </r>
    <r>
      <rPr>
        <u val="single"/>
        <sz val="12"/>
        <color indexed="8"/>
        <rFont val="Times New Roman"/>
        <family val="1"/>
      </rPr>
      <t>25</t>
    </r>
    <r>
      <rPr>
        <sz val="12"/>
        <color indexed="8"/>
        <rFont val="標楷體"/>
        <family val="4"/>
      </rPr>
      <t>學分</t>
    </r>
    <r>
      <rPr>
        <sz val="12"/>
        <color indexed="8"/>
        <rFont val="Times New Roman"/>
        <family val="1"/>
      </rPr>
      <t>(</t>
    </r>
    <r>
      <rPr>
        <sz val="12"/>
        <color indexed="8"/>
        <rFont val="標楷體"/>
        <family val="4"/>
      </rPr>
      <t>文學領域與文化領域各</t>
    </r>
    <r>
      <rPr>
        <sz val="12"/>
        <color indexed="8"/>
        <rFont val="Times New Roman"/>
        <family val="1"/>
      </rPr>
      <t>2</t>
    </r>
    <r>
      <rPr>
        <sz val="12"/>
        <color indexed="8"/>
        <rFont val="標楷體"/>
        <family val="4"/>
      </rPr>
      <t>學分</t>
    </r>
    <r>
      <rPr>
        <sz val="12"/>
        <color indexed="8"/>
        <rFont val="Times New Roman"/>
        <family val="1"/>
      </rPr>
      <t>)</t>
    </r>
    <r>
      <rPr>
        <sz val="12"/>
        <color indexed="8"/>
        <rFont val="標楷體"/>
        <family val="4"/>
      </rPr>
      <t>、軍訓與體育</t>
    </r>
    <r>
      <rPr>
        <sz val="12"/>
        <color indexed="8"/>
        <rFont val="Times New Roman"/>
        <family val="1"/>
      </rPr>
      <t>2</t>
    </r>
    <r>
      <rPr>
        <sz val="12"/>
        <color indexed="8"/>
        <rFont val="標楷體"/>
        <family val="4"/>
      </rPr>
      <t>學分、專業必修</t>
    </r>
    <r>
      <rPr>
        <u val="single"/>
        <sz val="12"/>
        <color indexed="8"/>
        <rFont val="Times New Roman"/>
        <family val="1"/>
      </rPr>
      <t>54</t>
    </r>
    <r>
      <rPr>
        <sz val="12"/>
        <color indexed="8"/>
        <rFont val="標楷體"/>
        <family val="4"/>
      </rPr>
      <t>學分】，博學涵養</t>
    </r>
    <r>
      <rPr>
        <sz val="12"/>
        <color indexed="8"/>
        <rFont val="Times New Roman"/>
        <family val="1"/>
      </rPr>
      <t>4</t>
    </r>
    <r>
      <rPr>
        <sz val="12"/>
        <color indexed="8"/>
        <rFont val="標楷體"/>
        <family val="4"/>
      </rPr>
      <t>學分【含發展通識</t>
    </r>
    <r>
      <rPr>
        <sz val="12"/>
        <color indexed="8"/>
        <rFont val="Times New Roman"/>
        <family val="1"/>
      </rPr>
      <t>(</t>
    </r>
    <r>
      <rPr>
        <sz val="12"/>
        <color indexed="8"/>
        <rFont val="標楷體"/>
        <family val="4"/>
      </rPr>
      <t>人文</t>
    </r>
    <r>
      <rPr>
        <sz val="12"/>
        <color indexed="8"/>
        <rFont val="Times New Roman"/>
        <family val="1"/>
      </rPr>
      <t>)</t>
    </r>
    <r>
      <rPr>
        <sz val="12"/>
        <color indexed="8"/>
        <rFont val="標楷體"/>
        <family val="4"/>
      </rPr>
      <t>與發展通識</t>
    </r>
    <r>
      <rPr>
        <sz val="12"/>
        <color indexed="8"/>
        <rFont val="Times New Roman"/>
        <family val="1"/>
      </rPr>
      <t>(</t>
    </r>
    <r>
      <rPr>
        <sz val="12"/>
        <color indexed="8"/>
        <rFont val="標楷體"/>
        <family val="4"/>
      </rPr>
      <t>自然</t>
    </r>
    <r>
      <rPr>
        <sz val="12"/>
        <color indexed="8"/>
        <rFont val="Times New Roman"/>
        <family val="1"/>
      </rPr>
      <t>)</t>
    </r>
    <r>
      <rPr>
        <sz val="12"/>
        <color indexed="8"/>
        <rFont val="標楷體"/>
        <family val="4"/>
      </rPr>
      <t>各</t>
    </r>
    <r>
      <rPr>
        <sz val="12"/>
        <color indexed="8"/>
        <rFont val="Times New Roman"/>
        <family val="1"/>
      </rPr>
      <t>2</t>
    </r>
    <r>
      <rPr>
        <sz val="12"/>
        <color indexed="8"/>
        <rFont val="標楷體"/>
        <family val="4"/>
      </rPr>
      <t>學分】，選修至少</t>
    </r>
    <r>
      <rPr>
        <u val="single"/>
        <sz val="12"/>
        <color indexed="8"/>
        <rFont val="Times New Roman"/>
        <family val="1"/>
      </rPr>
      <t>43</t>
    </r>
    <r>
      <rPr>
        <sz val="12"/>
        <color indexed="8"/>
        <rFont val="標楷體"/>
        <family val="4"/>
      </rPr>
      <t>學分（其中專業選修至少</t>
    </r>
    <r>
      <rPr>
        <u val="single"/>
        <sz val="12"/>
        <color indexed="8"/>
        <rFont val="Times New Roman"/>
        <family val="1"/>
      </rPr>
      <t>30</t>
    </r>
    <r>
      <rPr>
        <sz val="12"/>
        <color indexed="8"/>
        <rFont val="標楷體"/>
        <family val="4"/>
      </rPr>
      <t>學分）。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</si>
</sst>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7">
    <font>
      <sz val="12"/>
      <name val="新細明體"/>
      <family val="1"/>
    </font>
    <font>
      <sz val="9"/>
      <name val="新細明體"/>
      <family val="1"/>
    </font>
    <font>
      <sz val="12"/>
      <name val="Times New Roman"/>
      <family val="1"/>
    </font>
    <font>
      <b/>
      <sz val="12"/>
      <name val="Times New Roman"/>
      <family val="1"/>
    </font>
    <font>
      <b/>
      <sz val="12"/>
      <name val="標楷體"/>
      <family val="4"/>
    </font>
    <font>
      <sz val="12"/>
      <name val="標楷體"/>
      <family val="4"/>
    </font>
    <font>
      <b/>
      <sz val="16"/>
      <name val="Times New Roman"/>
      <family val="1"/>
    </font>
    <font>
      <sz val="16"/>
      <name val="Times New Roman"/>
      <family val="1"/>
    </font>
    <font>
      <u val="single"/>
      <sz val="9"/>
      <color indexed="12"/>
      <name val="新細明體"/>
      <family val="1"/>
    </font>
    <font>
      <u val="single"/>
      <sz val="9"/>
      <color indexed="36"/>
      <name val="新細明體"/>
      <family val="1"/>
    </font>
    <font>
      <b/>
      <sz val="16"/>
      <name val="標楷體"/>
      <family val="4"/>
    </font>
    <font>
      <sz val="10"/>
      <name val="Times New Roman"/>
      <family val="1"/>
    </font>
    <font>
      <sz val="10"/>
      <name val="標楷體"/>
      <family val="4"/>
    </font>
    <font>
      <sz val="12"/>
      <color indexed="8"/>
      <name val="Times New Roman"/>
      <family val="1"/>
    </font>
    <font>
      <sz val="12"/>
      <color indexed="8"/>
      <name val="標楷體"/>
      <family val="4"/>
    </font>
    <font>
      <b/>
      <sz val="16"/>
      <color indexed="8"/>
      <name val="Times New Roman"/>
      <family val="1"/>
    </font>
    <font>
      <b/>
      <sz val="16"/>
      <color indexed="8"/>
      <name val="標楷體"/>
      <family val="4"/>
    </font>
    <font>
      <sz val="10"/>
      <color indexed="8"/>
      <name val="標楷體"/>
      <family val="4"/>
    </font>
    <font>
      <b/>
      <sz val="12"/>
      <color indexed="8"/>
      <name val="Times New Roman"/>
      <family val="1"/>
    </font>
    <font>
      <b/>
      <sz val="12"/>
      <color indexed="8"/>
      <name val="標楷體"/>
      <family val="4"/>
    </font>
    <font>
      <b/>
      <sz val="11"/>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b/>
      <sz val="10"/>
      <color indexed="8"/>
      <name val="Times New Roman"/>
      <family val="1"/>
    </font>
    <font>
      <b/>
      <sz val="10"/>
      <color indexed="8"/>
      <name val="細明體"/>
      <family val="3"/>
    </font>
    <font>
      <b/>
      <sz val="11"/>
      <color indexed="8"/>
      <name val="Times New Roman"/>
      <family val="1"/>
    </font>
    <font>
      <u val="single"/>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Times New Roman"/>
      <family val="1"/>
    </font>
    <font>
      <sz val="12"/>
      <color theme="1"/>
      <name val="Times New Roman"/>
      <family val="1"/>
    </font>
    <font>
      <sz val="10"/>
      <color theme="1"/>
      <name val="Times New Roman"/>
      <family val="1"/>
    </font>
    <font>
      <b/>
      <sz val="10"/>
      <color theme="1"/>
      <name val="Times New Roman"/>
      <family val="1"/>
    </font>
    <font>
      <b/>
      <sz val="10"/>
      <color theme="1"/>
      <name val="細明體"/>
      <family val="3"/>
    </font>
    <font>
      <b/>
      <sz val="16"/>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FFFF66"/>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72">
    <xf numFmtId="0" fontId="0" fillId="0" borderId="0" xfId="0" applyAlignment="1">
      <alignment vertical="center"/>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shrinkToFi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2" fillId="0" borderId="0" xfId="0" applyFont="1" applyBorder="1" applyAlignment="1">
      <alignment vertical="center" textRotation="255"/>
    </xf>
    <xf numFmtId="0" fontId="2" fillId="0" borderId="0" xfId="0" applyFont="1" applyFill="1" applyBorder="1" applyAlignment="1">
      <alignment vertical="center"/>
    </xf>
    <xf numFmtId="0" fontId="2" fillId="33"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Border="1" applyAlignment="1">
      <alignment horizontal="center" vertical="top"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11" xfId="0" applyFont="1" applyFill="1" applyBorder="1" applyAlignment="1">
      <alignment vertical="center" wrapText="1"/>
    </xf>
    <xf numFmtId="0" fontId="2" fillId="0" borderId="0" xfId="0" applyFont="1" applyAlignment="1">
      <alignment vertical="center"/>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0" fontId="60" fillId="0" borderId="21" xfId="0" applyFont="1" applyFill="1" applyBorder="1" applyAlignment="1">
      <alignment horizontal="center" vertical="center" shrinkToFit="1"/>
    </xf>
    <xf numFmtId="0" fontId="61" fillId="0" borderId="11" xfId="0" applyFont="1" applyFill="1" applyBorder="1" applyAlignment="1">
      <alignment vertical="top" wrapText="1"/>
    </xf>
    <xf numFmtId="0" fontId="61" fillId="0" borderId="11" xfId="0" applyFont="1" applyBorder="1" applyAlignment="1">
      <alignment horizontal="center" vertical="center" wrapText="1"/>
    </xf>
    <xf numFmtId="0" fontId="61" fillId="34"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13" xfId="0" applyFont="1" applyBorder="1" applyAlignment="1">
      <alignment horizontal="center" vertical="center" wrapText="1"/>
    </xf>
    <xf numFmtId="0" fontId="61" fillId="0" borderId="10" xfId="0" applyFont="1" applyBorder="1" applyAlignment="1">
      <alignment horizontal="center" vertical="center" wrapText="1"/>
    </xf>
    <xf numFmtId="0" fontId="61" fillId="34"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8" xfId="0" applyFont="1" applyBorder="1" applyAlignment="1">
      <alignment horizontal="center" vertical="center" wrapText="1"/>
    </xf>
    <xf numFmtId="0" fontId="61" fillId="0" borderId="10" xfId="0" applyFont="1" applyFill="1" applyBorder="1" applyAlignment="1">
      <alignment vertical="top" wrapText="1"/>
    </xf>
    <xf numFmtId="0" fontId="60" fillId="0" borderId="22" xfId="0" applyNumberFormat="1" applyFont="1" applyFill="1" applyBorder="1" applyAlignment="1">
      <alignment horizontal="left" vertical="center" wrapText="1" shrinkToFit="1"/>
    </xf>
    <xf numFmtId="0" fontId="60" fillId="0" borderId="10" xfId="0" applyFont="1" applyBorder="1" applyAlignment="1">
      <alignment horizontal="center" vertical="center" wrapText="1"/>
    </xf>
    <xf numFmtId="0" fontId="60" fillId="34" borderId="10" xfId="0" applyFont="1" applyFill="1" applyBorder="1" applyAlignment="1">
      <alignment horizontal="center" vertical="center" wrapText="1"/>
    </xf>
    <xf numFmtId="0" fontId="63" fillId="0" borderId="23" xfId="0" applyFont="1" applyBorder="1" applyAlignment="1">
      <alignment horizontal="center" vertical="center" wrapText="1"/>
    </xf>
    <xf numFmtId="0" fontId="62" fillId="0" borderId="23" xfId="0" applyFont="1" applyBorder="1" applyAlignment="1">
      <alignment horizontal="center" vertical="center" wrapText="1"/>
    </xf>
    <xf numFmtId="0" fontId="61" fillId="0" borderId="22" xfId="0" applyNumberFormat="1" applyFont="1" applyFill="1" applyBorder="1" applyAlignment="1">
      <alignment horizontal="left" vertical="center" wrapText="1" shrinkToFit="1"/>
    </xf>
    <xf numFmtId="0" fontId="60" fillId="0" borderId="21"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1" fillId="0" borderId="11" xfId="0" applyFont="1" applyFill="1" applyBorder="1" applyAlignment="1">
      <alignment vertical="center" wrapText="1"/>
    </xf>
    <xf numFmtId="0" fontId="60" fillId="0" borderId="25"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1" fillId="0" borderId="10" xfId="0" applyFont="1" applyFill="1" applyBorder="1" applyAlignment="1">
      <alignment horizontal="justify" vertical="top" wrapText="1"/>
    </xf>
    <xf numFmtId="0" fontId="60" fillId="0" borderId="1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2" fillId="0" borderId="28" xfId="0" applyFont="1" applyBorder="1" applyAlignment="1">
      <alignment horizontal="center" vertical="center" wrapText="1"/>
    </xf>
    <xf numFmtId="0" fontId="13" fillId="0" borderId="10" xfId="0" applyFont="1" applyFill="1" applyBorder="1" applyAlignment="1">
      <alignment vertical="top" wrapText="1"/>
    </xf>
    <xf numFmtId="0" fontId="18" fillId="0" borderId="10" xfId="0" applyNumberFormat="1" applyFont="1" applyFill="1" applyBorder="1" applyAlignment="1">
      <alignment horizontal="left" vertical="center" wrapText="1" shrinkToFit="1"/>
    </xf>
    <xf numFmtId="0" fontId="18" fillId="0" borderId="25" xfId="0" applyFont="1" applyFill="1" applyBorder="1" applyAlignment="1">
      <alignment horizontal="left" wrapText="1" shrinkToFit="1"/>
    </xf>
    <xf numFmtId="0" fontId="18" fillId="0" borderId="10" xfId="0" applyFont="1" applyFill="1" applyBorder="1" applyAlignment="1">
      <alignment horizontal="left" vertical="center" wrapText="1" shrinkToFit="1"/>
    </xf>
    <xf numFmtId="0" fontId="18" fillId="0" borderId="21" xfId="0" applyFont="1" applyFill="1" applyBorder="1" applyAlignment="1">
      <alignment horizontal="left" wrapText="1" shrinkToFit="1"/>
    </xf>
    <xf numFmtId="0" fontId="13" fillId="0" borderId="11" xfId="0" applyFont="1" applyFill="1" applyBorder="1" applyAlignment="1">
      <alignment vertical="top" wrapText="1"/>
    </xf>
    <xf numFmtId="0" fontId="61" fillId="0" borderId="22" xfId="0" applyFont="1" applyBorder="1" applyAlignment="1">
      <alignment horizontal="center" vertical="center" wrapText="1"/>
    </xf>
    <xf numFmtId="0" fontId="61" fillId="34" borderId="25"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2" fillId="0" borderId="29" xfId="0" applyFont="1" applyBorder="1" applyAlignment="1">
      <alignment horizontal="center" vertical="center" wrapText="1"/>
    </xf>
    <xf numFmtId="0" fontId="13" fillId="0" borderId="27" xfId="0" applyFont="1" applyFill="1" applyBorder="1" applyAlignment="1">
      <alignment horizontal="left" wrapText="1" shrinkToFit="1"/>
    </xf>
    <xf numFmtId="0" fontId="2" fillId="0" borderId="10" xfId="0" applyNumberFormat="1" applyFont="1" applyFill="1" applyBorder="1" applyAlignment="1">
      <alignment horizontal="left" vertical="center" wrapText="1" shrinkToFi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25" xfId="0" applyFont="1" applyFill="1" applyBorder="1" applyAlignment="1">
      <alignment horizontal="left" wrapText="1" shrinkToFit="1"/>
    </xf>
    <xf numFmtId="0" fontId="5" fillId="0" borderId="30" xfId="0" applyFont="1" applyBorder="1" applyAlignment="1">
      <alignment horizontal="center" vertical="center"/>
    </xf>
    <xf numFmtId="0" fontId="65" fillId="0" borderId="31" xfId="0" applyNumberFormat="1" applyFont="1" applyFill="1" applyBorder="1" applyAlignment="1">
      <alignment horizontal="center" vertical="center" wrapText="1"/>
    </xf>
    <xf numFmtId="0" fontId="61" fillId="0" borderId="32" xfId="0" applyFont="1" applyBorder="1" applyAlignment="1">
      <alignment vertical="center"/>
    </xf>
    <xf numFmtId="0" fontId="61" fillId="0" borderId="33" xfId="0" applyFont="1" applyBorder="1" applyAlignment="1">
      <alignment vertical="center"/>
    </xf>
    <xf numFmtId="0" fontId="11" fillId="0" borderId="34" xfId="0" applyFont="1" applyBorder="1" applyAlignment="1">
      <alignment horizontal="right" vertical="center" wrapText="1"/>
    </xf>
    <xf numFmtId="0" fontId="0" fillId="0" borderId="0" xfId="0" applyFont="1" applyBorder="1" applyAlignment="1">
      <alignment vertical="center"/>
    </xf>
    <xf numFmtId="0" fontId="0" fillId="0" borderId="35" xfId="0" applyFont="1" applyBorder="1" applyAlignment="1">
      <alignment vertical="center"/>
    </xf>
    <xf numFmtId="0" fontId="60" fillId="0" borderId="31"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40" xfId="0" applyFont="1" applyFill="1" applyBorder="1" applyAlignment="1">
      <alignment horizontal="center" vertical="center" wrapText="1" shrinkToFit="1"/>
    </xf>
    <xf numFmtId="0" fontId="60" fillId="0" borderId="25" xfId="0" applyFont="1" applyBorder="1" applyAlignment="1">
      <alignment horizontal="center" vertical="center" wrapText="1"/>
    </xf>
    <xf numFmtId="0" fontId="60" fillId="0" borderId="15" xfId="0" applyFont="1" applyBorder="1" applyAlignment="1">
      <alignment horizontal="center" vertical="center" wrapText="1"/>
    </xf>
    <xf numFmtId="0" fontId="66" fillId="0" borderId="40" xfId="0" applyFont="1" applyBorder="1" applyAlignment="1">
      <alignment horizontal="center" vertical="center" textRotation="255" shrinkToFit="1"/>
    </xf>
    <xf numFmtId="0" fontId="66" fillId="0" borderId="25" xfId="0" applyFont="1" applyBorder="1" applyAlignment="1">
      <alignment horizontal="center" vertical="center" textRotation="255" shrinkToFit="1"/>
    </xf>
    <xf numFmtId="0" fontId="66" fillId="0" borderId="15" xfId="0" applyFont="1" applyBorder="1" applyAlignment="1">
      <alignment horizontal="center" vertical="center" textRotation="255" shrinkToFit="1"/>
    </xf>
    <xf numFmtId="0" fontId="60" fillId="0" borderId="27" xfId="0" applyFont="1" applyBorder="1" applyAlignment="1">
      <alignment horizontal="center" vertical="center" textRotation="255" wrapText="1"/>
    </xf>
    <xf numFmtId="0" fontId="60" fillId="0" borderId="10" xfId="0" applyFont="1" applyBorder="1" applyAlignment="1">
      <alignment horizontal="center" vertical="center" textRotation="255" wrapText="1"/>
    </xf>
    <xf numFmtId="0" fontId="60" fillId="0" borderId="21" xfId="0" applyFont="1" applyBorder="1" applyAlignment="1">
      <alignment horizontal="center" vertical="center" textRotation="255" wrapText="1"/>
    </xf>
    <xf numFmtId="0" fontId="60" fillId="0" borderId="27" xfId="0" applyFont="1" applyFill="1" applyBorder="1" applyAlignment="1">
      <alignment horizontal="center" vertical="center" wrapText="1"/>
    </xf>
    <xf numFmtId="0" fontId="60" fillId="0" borderId="28"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18" fillId="0" borderId="45" xfId="0" applyFont="1" applyFill="1" applyBorder="1" applyAlignment="1">
      <alignment horizontal="center" wrapText="1" shrinkToFit="1"/>
    </xf>
    <xf numFmtId="0" fontId="61" fillId="0" borderId="46"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60" fillId="0" borderId="48" xfId="0" applyFont="1" applyFill="1" applyBorder="1" applyAlignment="1">
      <alignment horizontal="center" vertical="center" textRotation="255" wrapText="1"/>
    </xf>
    <xf numFmtId="0" fontId="61" fillId="0" borderId="48"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60" fillId="0" borderId="50" xfId="0" applyNumberFormat="1" applyFont="1" applyFill="1" applyBorder="1" applyAlignment="1">
      <alignment horizontal="center" vertical="center" textRotation="255" wrapText="1" shrinkToFit="1"/>
    </xf>
    <xf numFmtId="0" fontId="60" fillId="0" borderId="50" xfId="0" applyFont="1" applyFill="1" applyBorder="1" applyAlignment="1">
      <alignment horizontal="center" vertical="center" textRotation="255" wrapText="1" shrinkToFit="1"/>
    </xf>
    <xf numFmtId="0" fontId="61" fillId="0" borderId="11" xfId="0" applyFont="1" applyFill="1" applyBorder="1" applyAlignment="1">
      <alignment horizontal="center" vertical="center" textRotation="255" wrapText="1" shrinkToFit="1"/>
    </xf>
    <xf numFmtId="0" fontId="60" fillId="0" borderId="11" xfId="0" applyFont="1" applyFill="1" applyBorder="1" applyAlignment="1">
      <alignment horizontal="center" vertical="center" textRotation="255" wrapText="1" shrinkToFit="1"/>
    </xf>
    <xf numFmtId="0" fontId="18" fillId="0" borderId="51" xfId="0" applyFont="1" applyFill="1" applyBorder="1" applyAlignment="1">
      <alignment horizontal="center" vertical="center" wrapText="1" shrinkToFit="1"/>
    </xf>
    <xf numFmtId="0" fontId="61" fillId="0" borderId="52"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0" fillId="0" borderId="45" xfId="0" applyFont="1" applyFill="1" applyBorder="1" applyAlignment="1">
      <alignment horizontal="center" vertical="center" wrapText="1" shrinkToFit="1"/>
    </xf>
    <xf numFmtId="0" fontId="60" fillId="0" borderId="54" xfId="0" applyFont="1" applyFill="1" applyBorder="1" applyAlignment="1">
      <alignment horizontal="center" vertical="center" wrapText="1" shrinkToFit="1"/>
    </xf>
    <xf numFmtId="0" fontId="60" fillId="0" borderId="27" xfId="0" applyFont="1" applyFill="1" applyBorder="1" applyAlignment="1">
      <alignment horizontal="center" vertical="center" wrapText="1" shrinkToFit="1"/>
    </xf>
    <xf numFmtId="0" fontId="60" fillId="0" borderId="48" xfId="0" applyFont="1" applyFill="1" applyBorder="1" applyAlignment="1">
      <alignment horizontal="center" vertical="center" wrapText="1" shrinkToFit="1"/>
    </xf>
    <xf numFmtId="0" fontId="60" fillId="0" borderId="25" xfId="0" applyFont="1" applyFill="1" applyBorder="1" applyAlignment="1">
      <alignment horizontal="center" vertical="center" wrapText="1" shrinkToFit="1"/>
    </xf>
    <xf numFmtId="0" fontId="60" fillId="0" borderId="30" xfId="0" applyFont="1" applyFill="1" applyBorder="1" applyAlignment="1">
      <alignment horizontal="center" vertical="center" wrapText="1" shrinkToFit="1"/>
    </xf>
    <xf numFmtId="0" fontId="60" fillId="0" borderId="21" xfId="0" applyFont="1" applyFill="1" applyBorder="1" applyAlignment="1">
      <alignment horizontal="center" vertical="center" wrapText="1" shrinkToFit="1"/>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25" xfId="0" applyFont="1" applyFill="1" applyBorder="1" applyAlignment="1">
      <alignment vertical="center" wrapText="1"/>
    </xf>
    <xf numFmtId="0" fontId="0" fillId="0" borderId="25" xfId="0" applyBorder="1" applyAlignment="1">
      <alignment vertical="center" wrapText="1"/>
    </xf>
    <xf numFmtId="0" fontId="0" fillId="0" borderId="11" xfId="0" applyBorder="1" applyAlignment="1">
      <alignment vertical="center" wrapText="1"/>
    </xf>
    <xf numFmtId="0" fontId="4" fillId="0" borderId="22" xfId="0" applyFont="1" applyFill="1" applyBorder="1" applyAlignment="1">
      <alignment vertical="center" wrapText="1"/>
    </xf>
    <xf numFmtId="0" fontId="2" fillId="0" borderId="55" xfId="0" applyNumberFormat="1" applyFont="1" applyFill="1" applyBorder="1" applyAlignment="1">
      <alignment vertical="center" wrapText="1" shrinkToFit="1"/>
    </xf>
    <xf numFmtId="0" fontId="2" fillId="0" borderId="4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wrapText="1"/>
    </xf>
    <xf numFmtId="0" fontId="2" fillId="0" borderId="52" xfId="0" applyFont="1" applyBorder="1" applyAlignment="1">
      <alignment vertical="center" wrapText="1"/>
    </xf>
    <xf numFmtId="0" fontId="2" fillId="0" borderId="18" xfId="0" applyFont="1" applyBorder="1" applyAlignment="1">
      <alignment vertical="center" wrapText="1"/>
    </xf>
    <xf numFmtId="0" fontId="3" fillId="0" borderId="30" xfId="0" applyFont="1" applyFill="1" applyBorder="1" applyAlignment="1">
      <alignment horizontal="center" vertical="center" wrapText="1"/>
    </xf>
    <xf numFmtId="0" fontId="3" fillId="0" borderId="21" xfId="0" applyFont="1" applyFill="1" applyBorder="1" applyAlignment="1">
      <alignment vertical="center"/>
    </xf>
    <xf numFmtId="0" fontId="3" fillId="0" borderId="5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59" xfId="0" applyNumberFormat="1" applyFont="1" applyFill="1" applyBorder="1" applyAlignment="1">
      <alignment horizontal="left" vertical="center" wrapText="1"/>
    </xf>
    <xf numFmtId="0" fontId="6" fillId="0" borderId="60" xfId="0" applyFont="1" applyFill="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3" fillId="0" borderId="62" xfId="0" applyNumberFormat="1"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vertical="center" wrapText="1"/>
    </xf>
    <xf numFmtId="0" fontId="61" fillId="0" borderId="10" xfId="0" applyNumberFormat="1" applyFont="1" applyFill="1" applyBorder="1" applyAlignment="1">
      <alignment horizontal="left" vertical="center" wrapText="1" shrinkToFit="1"/>
    </xf>
    <xf numFmtId="0" fontId="61" fillId="0" borderId="10" xfId="0" applyFont="1" applyFill="1" applyBorder="1" applyAlignment="1">
      <alignment horizontal="left" vertical="center"/>
    </xf>
    <xf numFmtId="0" fontId="61" fillId="0" borderId="23" xfId="0" applyFont="1" applyFill="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1"/>
  <sheetViews>
    <sheetView tabSelected="1" zoomScale="90" zoomScaleNormal="90" zoomScaleSheetLayoutView="100" zoomScalePageLayoutView="0" workbookViewId="0" topLeftCell="A85">
      <selection activeCell="D94" sqref="D94"/>
    </sheetView>
  </sheetViews>
  <sheetFormatPr defaultColWidth="9.00390625" defaultRowHeight="16.5"/>
  <cols>
    <col min="1" max="1" width="4.00390625" style="21" customWidth="1"/>
    <col min="2" max="2" width="5.625" style="22" customWidth="1"/>
    <col min="3" max="3" width="39.00390625" style="23" customWidth="1"/>
    <col min="4" max="4" width="4.50390625" style="24" customWidth="1"/>
    <col min="5" max="5" width="4.625" style="24" customWidth="1"/>
    <col min="6" max="21" width="4.125" style="25" customWidth="1"/>
    <col min="22" max="22" width="10.625" style="5" customWidth="1"/>
    <col min="23" max="23" width="9.00390625" style="6" hidden="1" customWidth="1"/>
    <col min="24" max="16384" width="9.00390625" style="6" customWidth="1"/>
  </cols>
  <sheetData>
    <row r="1" spans="1:22" ht="18" customHeight="1">
      <c r="A1" s="91" t="s">
        <v>96</v>
      </c>
      <c r="B1" s="92"/>
      <c r="C1" s="92"/>
      <c r="D1" s="92"/>
      <c r="E1" s="92"/>
      <c r="F1" s="92"/>
      <c r="G1" s="92"/>
      <c r="H1" s="92"/>
      <c r="I1" s="92"/>
      <c r="J1" s="92"/>
      <c r="K1" s="92"/>
      <c r="L1" s="92"/>
      <c r="M1" s="92"/>
      <c r="N1" s="92"/>
      <c r="O1" s="92"/>
      <c r="P1" s="92"/>
      <c r="Q1" s="92"/>
      <c r="R1" s="92"/>
      <c r="S1" s="92"/>
      <c r="T1" s="92"/>
      <c r="U1" s="92"/>
      <c r="V1" s="93"/>
    </row>
    <row r="2" spans="1:22" ht="47.25" customHeight="1" thickBot="1">
      <c r="A2" s="94" t="s">
        <v>120</v>
      </c>
      <c r="B2" s="95"/>
      <c r="C2" s="95"/>
      <c r="D2" s="95"/>
      <c r="E2" s="95"/>
      <c r="F2" s="95"/>
      <c r="G2" s="95"/>
      <c r="H2" s="95"/>
      <c r="I2" s="95"/>
      <c r="J2" s="95"/>
      <c r="K2" s="95"/>
      <c r="L2" s="95"/>
      <c r="M2" s="95"/>
      <c r="N2" s="95"/>
      <c r="O2" s="95"/>
      <c r="P2" s="95"/>
      <c r="Q2" s="95"/>
      <c r="R2" s="95"/>
      <c r="S2" s="95"/>
      <c r="T2" s="95"/>
      <c r="U2" s="95"/>
      <c r="V2" s="96"/>
    </row>
    <row r="3" spans="1:22" ht="15">
      <c r="A3" s="97" t="s">
        <v>93</v>
      </c>
      <c r="B3" s="98"/>
      <c r="C3" s="103" t="s">
        <v>94</v>
      </c>
      <c r="D3" s="106" t="s">
        <v>95</v>
      </c>
      <c r="E3" s="109" t="s">
        <v>45</v>
      </c>
      <c r="F3" s="112" t="s">
        <v>46</v>
      </c>
      <c r="G3" s="112"/>
      <c r="H3" s="112"/>
      <c r="I3" s="112"/>
      <c r="J3" s="112" t="s">
        <v>47</v>
      </c>
      <c r="K3" s="112"/>
      <c r="L3" s="112"/>
      <c r="M3" s="112"/>
      <c r="N3" s="112" t="s">
        <v>48</v>
      </c>
      <c r="O3" s="112"/>
      <c r="P3" s="112"/>
      <c r="Q3" s="112"/>
      <c r="R3" s="112" t="s">
        <v>49</v>
      </c>
      <c r="S3" s="112"/>
      <c r="T3" s="112"/>
      <c r="U3" s="112"/>
      <c r="V3" s="113" t="s">
        <v>50</v>
      </c>
    </row>
    <row r="4" spans="1:22" ht="15">
      <c r="A4" s="99"/>
      <c r="B4" s="100"/>
      <c r="C4" s="104"/>
      <c r="D4" s="107"/>
      <c r="E4" s="110"/>
      <c r="F4" s="116" t="s">
        <v>51</v>
      </c>
      <c r="G4" s="116"/>
      <c r="H4" s="116" t="s">
        <v>52</v>
      </c>
      <c r="I4" s="116"/>
      <c r="J4" s="116" t="s">
        <v>51</v>
      </c>
      <c r="K4" s="116"/>
      <c r="L4" s="116" t="s">
        <v>52</v>
      </c>
      <c r="M4" s="116"/>
      <c r="N4" s="116" t="s">
        <v>51</v>
      </c>
      <c r="O4" s="116"/>
      <c r="P4" s="116" t="s">
        <v>52</v>
      </c>
      <c r="Q4" s="116"/>
      <c r="R4" s="116" t="s">
        <v>51</v>
      </c>
      <c r="S4" s="116"/>
      <c r="T4" s="116" t="s">
        <v>52</v>
      </c>
      <c r="U4" s="116"/>
      <c r="V4" s="114"/>
    </row>
    <row r="5" spans="1:22" ht="16.5" thickBot="1">
      <c r="A5" s="101"/>
      <c r="B5" s="102"/>
      <c r="C5" s="105"/>
      <c r="D5" s="108"/>
      <c r="E5" s="111"/>
      <c r="F5" s="43" t="s">
        <v>53</v>
      </c>
      <c r="G5" s="43" t="s">
        <v>54</v>
      </c>
      <c r="H5" s="43" t="s">
        <v>53</v>
      </c>
      <c r="I5" s="43" t="s">
        <v>54</v>
      </c>
      <c r="J5" s="43" t="s">
        <v>53</v>
      </c>
      <c r="K5" s="43" t="s">
        <v>54</v>
      </c>
      <c r="L5" s="43" t="s">
        <v>53</v>
      </c>
      <c r="M5" s="43" t="s">
        <v>54</v>
      </c>
      <c r="N5" s="43" t="s">
        <v>53</v>
      </c>
      <c r="O5" s="43" t="s">
        <v>54</v>
      </c>
      <c r="P5" s="43" t="s">
        <v>53</v>
      </c>
      <c r="Q5" s="43" t="s">
        <v>54</v>
      </c>
      <c r="R5" s="43" t="s">
        <v>53</v>
      </c>
      <c r="S5" s="43" t="s">
        <v>54</v>
      </c>
      <c r="T5" s="43" t="s">
        <v>53</v>
      </c>
      <c r="U5" s="43" t="s">
        <v>54</v>
      </c>
      <c r="V5" s="115"/>
    </row>
    <row r="6" spans="1:23" ht="15.75">
      <c r="A6" s="117" t="s">
        <v>55</v>
      </c>
      <c r="B6" s="118"/>
      <c r="C6" s="44" t="s">
        <v>104</v>
      </c>
      <c r="D6" s="45">
        <f>E6</f>
        <v>2</v>
      </c>
      <c r="E6" s="45">
        <f>SUM(F6:U6)</f>
        <v>2</v>
      </c>
      <c r="F6" s="46"/>
      <c r="G6" s="46"/>
      <c r="H6" s="46"/>
      <c r="I6" s="46"/>
      <c r="J6" s="47"/>
      <c r="K6" s="47"/>
      <c r="L6" s="47"/>
      <c r="M6" s="47"/>
      <c r="N6" s="46">
        <v>2</v>
      </c>
      <c r="O6" s="46"/>
      <c r="P6" s="46"/>
      <c r="Q6" s="46"/>
      <c r="R6" s="47"/>
      <c r="S6" s="47"/>
      <c r="T6" s="47"/>
      <c r="U6" s="47"/>
      <c r="V6" s="48"/>
      <c r="W6" s="11">
        <f aca="true" t="shared" si="0" ref="W6:W62">IF(F6+G6&gt;0,11,IF(H6+I6&gt;0,12,IF(J6+K6&gt;0,21,IF(L6+M6&gt;0,22,IF(N6+O6&gt;0,31,IF(P6+Q6&gt;0,32,IF(R6+S6&gt;0,41,IF(T6+U6&gt;0,42,""))))))))</f>
        <v>31</v>
      </c>
    </row>
    <row r="7" spans="1:23" ht="15.75">
      <c r="A7" s="117"/>
      <c r="B7" s="118"/>
      <c r="C7" s="44" t="s">
        <v>105</v>
      </c>
      <c r="D7" s="45">
        <f aca="true" t="shared" si="1" ref="D7:D14">E7</f>
        <v>2</v>
      </c>
      <c r="E7" s="45">
        <f aca="true" t="shared" si="2" ref="E7:E14">SUM(F7:U7)</f>
        <v>2</v>
      </c>
      <c r="F7" s="46"/>
      <c r="G7" s="46"/>
      <c r="H7" s="46"/>
      <c r="I7" s="46"/>
      <c r="J7" s="47"/>
      <c r="K7" s="47"/>
      <c r="L7" s="47"/>
      <c r="M7" s="47"/>
      <c r="N7" s="46"/>
      <c r="O7" s="46"/>
      <c r="P7" s="46">
        <v>2</v>
      </c>
      <c r="Q7" s="46"/>
      <c r="R7" s="47"/>
      <c r="S7" s="47"/>
      <c r="T7" s="47"/>
      <c r="U7" s="47"/>
      <c r="V7" s="48"/>
      <c r="W7" s="11">
        <f t="shared" si="0"/>
        <v>32</v>
      </c>
    </row>
    <row r="8" spans="1:23" ht="31.5">
      <c r="A8" s="117"/>
      <c r="B8" s="118"/>
      <c r="C8" s="44" t="s">
        <v>106</v>
      </c>
      <c r="D8" s="45">
        <v>3</v>
      </c>
      <c r="E8" s="45">
        <v>3</v>
      </c>
      <c r="F8" s="46">
        <v>3</v>
      </c>
      <c r="G8" s="46"/>
      <c r="H8" s="46"/>
      <c r="I8" s="46"/>
      <c r="J8" s="47"/>
      <c r="K8" s="47"/>
      <c r="L8" s="47"/>
      <c r="M8" s="47"/>
      <c r="N8" s="46"/>
      <c r="O8" s="46"/>
      <c r="P8" s="46"/>
      <c r="Q8" s="46"/>
      <c r="R8" s="47"/>
      <c r="S8" s="47"/>
      <c r="T8" s="47"/>
      <c r="U8" s="47"/>
      <c r="V8" s="48" t="s">
        <v>56</v>
      </c>
      <c r="W8" s="11">
        <f>IF(F8+G8&gt;0,11,IF(H8+I8&gt;0,12,IF(J8+K8&gt;0,21,IF(L8+M8&gt;0,22,IF(N8+O8&gt;0,31,IF(P8+Q8&gt;0,32,IF(R8+S8&gt;0,41,IF(T8+U8&gt;0,42,""))))))))</f>
        <v>11</v>
      </c>
    </row>
    <row r="9" spans="1:23" ht="15.75">
      <c r="A9" s="117"/>
      <c r="B9" s="118"/>
      <c r="C9" s="88" t="s">
        <v>117</v>
      </c>
      <c r="D9" s="45">
        <f t="shared" si="1"/>
        <v>2</v>
      </c>
      <c r="E9" s="45">
        <f t="shared" si="2"/>
        <v>2</v>
      </c>
      <c r="F9" s="46"/>
      <c r="G9" s="46"/>
      <c r="H9" s="46">
        <v>2</v>
      </c>
      <c r="I9" s="46"/>
      <c r="J9" s="47"/>
      <c r="K9" s="47"/>
      <c r="L9" s="47"/>
      <c r="M9" s="47"/>
      <c r="N9" s="46"/>
      <c r="O9" s="46"/>
      <c r="P9" s="46"/>
      <c r="Q9" s="46"/>
      <c r="R9" s="47"/>
      <c r="S9" s="47"/>
      <c r="T9" s="47"/>
      <c r="U9" s="47"/>
      <c r="V9" s="48"/>
      <c r="W9" s="11">
        <f t="shared" si="0"/>
        <v>12</v>
      </c>
    </row>
    <row r="10" spans="1:23" ht="15.75">
      <c r="A10" s="117"/>
      <c r="B10" s="118"/>
      <c r="C10" s="44" t="s">
        <v>107</v>
      </c>
      <c r="D10" s="45">
        <f t="shared" si="1"/>
        <v>2</v>
      </c>
      <c r="E10" s="45">
        <f t="shared" si="2"/>
        <v>2</v>
      </c>
      <c r="F10" s="46">
        <v>2</v>
      </c>
      <c r="G10" s="46"/>
      <c r="H10" s="46"/>
      <c r="I10" s="46"/>
      <c r="J10" s="47"/>
      <c r="K10" s="47"/>
      <c r="L10" s="47"/>
      <c r="M10" s="47"/>
      <c r="N10" s="46"/>
      <c r="O10" s="46"/>
      <c r="P10" s="46"/>
      <c r="Q10" s="46"/>
      <c r="R10" s="47"/>
      <c r="S10" s="47"/>
      <c r="T10" s="47"/>
      <c r="U10" s="47"/>
      <c r="V10" s="48"/>
      <c r="W10" s="11">
        <f t="shared" si="0"/>
        <v>11</v>
      </c>
    </row>
    <row r="11" spans="1:23" ht="15.75">
      <c r="A11" s="117"/>
      <c r="B11" s="118"/>
      <c r="C11" s="44" t="s">
        <v>108</v>
      </c>
      <c r="D11" s="45">
        <f t="shared" si="1"/>
        <v>2</v>
      </c>
      <c r="E11" s="45">
        <f t="shared" si="2"/>
        <v>2</v>
      </c>
      <c r="F11" s="46"/>
      <c r="G11" s="46"/>
      <c r="H11" s="46">
        <v>2</v>
      </c>
      <c r="I11" s="46"/>
      <c r="J11" s="47"/>
      <c r="K11" s="47"/>
      <c r="L11" s="47"/>
      <c r="M11" s="47"/>
      <c r="N11" s="46"/>
      <c r="O11" s="46"/>
      <c r="P11" s="46"/>
      <c r="Q11" s="46"/>
      <c r="R11" s="47"/>
      <c r="S11" s="47"/>
      <c r="T11" s="47"/>
      <c r="U11" s="47"/>
      <c r="V11" s="48"/>
      <c r="W11" s="11">
        <f t="shared" si="0"/>
        <v>12</v>
      </c>
    </row>
    <row r="12" spans="1:23" ht="15.75">
      <c r="A12" s="117"/>
      <c r="B12" s="118"/>
      <c r="C12" s="44" t="s">
        <v>110</v>
      </c>
      <c r="D12" s="45">
        <f t="shared" si="1"/>
        <v>2</v>
      </c>
      <c r="E12" s="45">
        <f t="shared" si="2"/>
        <v>2</v>
      </c>
      <c r="F12" s="46"/>
      <c r="G12" s="46"/>
      <c r="H12" s="46">
        <v>2</v>
      </c>
      <c r="I12" s="46"/>
      <c r="J12" s="47"/>
      <c r="K12" s="47"/>
      <c r="L12" s="47"/>
      <c r="M12" s="47"/>
      <c r="N12" s="46"/>
      <c r="O12" s="46"/>
      <c r="P12" s="46"/>
      <c r="Q12" s="46"/>
      <c r="R12" s="47"/>
      <c r="S12" s="47"/>
      <c r="T12" s="47"/>
      <c r="U12" s="47"/>
      <c r="V12" s="48"/>
      <c r="W12" s="11">
        <f t="shared" si="0"/>
        <v>12</v>
      </c>
    </row>
    <row r="13" spans="1:23" ht="31.5">
      <c r="A13" s="117"/>
      <c r="B13" s="118"/>
      <c r="C13" s="80" t="s">
        <v>112</v>
      </c>
      <c r="D13" s="45">
        <f t="shared" si="1"/>
        <v>2</v>
      </c>
      <c r="E13" s="45">
        <f t="shared" si="2"/>
        <v>2</v>
      </c>
      <c r="F13" s="46"/>
      <c r="G13" s="46"/>
      <c r="H13" s="46"/>
      <c r="I13" s="46"/>
      <c r="J13" s="47">
        <v>2</v>
      </c>
      <c r="K13" s="47"/>
      <c r="L13" s="47"/>
      <c r="M13" s="47"/>
      <c r="N13" s="46"/>
      <c r="O13" s="46"/>
      <c r="P13" s="46"/>
      <c r="Q13" s="46"/>
      <c r="R13" s="47"/>
      <c r="S13" s="47"/>
      <c r="T13" s="47"/>
      <c r="U13" s="47"/>
      <c r="V13" s="48"/>
      <c r="W13" s="11">
        <f t="shared" si="0"/>
        <v>21</v>
      </c>
    </row>
    <row r="14" spans="1:23" ht="31.5">
      <c r="A14" s="117"/>
      <c r="B14" s="118"/>
      <c r="C14" s="80" t="s">
        <v>118</v>
      </c>
      <c r="D14" s="45">
        <f t="shared" si="1"/>
        <v>2</v>
      </c>
      <c r="E14" s="45">
        <f t="shared" si="2"/>
        <v>2</v>
      </c>
      <c r="F14" s="46"/>
      <c r="G14" s="46"/>
      <c r="H14" s="46"/>
      <c r="I14" s="46"/>
      <c r="J14" s="47"/>
      <c r="K14" s="47"/>
      <c r="L14" s="47"/>
      <c r="M14" s="47"/>
      <c r="N14" s="46"/>
      <c r="O14" s="46"/>
      <c r="P14" s="46"/>
      <c r="Q14" s="46"/>
      <c r="R14" s="47"/>
      <c r="S14" s="47"/>
      <c r="T14" s="47">
        <v>2</v>
      </c>
      <c r="U14" s="47"/>
      <c r="V14" s="48"/>
      <c r="W14" s="11">
        <f t="shared" si="0"/>
        <v>42</v>
      </c>
    </row>
    <row r="15" spans="1:23" ht="15.75">
      <c r="A15" s="117"/>
      <c r="B15" s="118"/>
      <c r="C15" s="87" t="s">
        <v>115</v>
      </c>
      <c r="D15" s="49">
        <f>E15</f>
        <v>2</v>
      </c>
      <c r="E15" s="49">
        <f>SUM(F15:U15)</f>
        <v>2</v>
      </c>
      <c r="F15" s="50"/>
      <c r="G15" s="50"/>
      <c r="H15" s="50">
        <v>2</v>
      </c>
      <c r="I15" s="50"/>
      <c r="J15" s="51"/>
      <c r="K15" s="51"/>
      <c r="L15" s="51"/>
      <c r="M15" s="51"/>
      <c r="N15" s="50"/>
      <c r="O15" s="50"/>
      <c r="P15" s="46"/>
      <c r="Q15" s="50"/>
      <c r="R15" s="51"/>
      <c r="S15" s="51"/>
      <c r="T15" s="51"/>
      <c r="U15" s="51"/>
      <c r="V15" s="52"/>
      <c r="W15" s="11" t="e">
        <f>IF(F15+G15&gt;0,11,IF(#REF!+I15&gt;0,12,IF(J15+K15&gt;0,21,IF(L15+M15&gt;0,22,IF(N15+O15&gt;0,31,IF(H15+Q15&gt;0,32,IF(R15+S15&gt;0,41,IF(T15+U15&gt;0,42,""))))))))</f>
        <v>#REF!</v>
      </c>
    </row>
    <row r="16" spans="1:23" ht="15.75">
      <c r="A16" s="117"/>
      <c r="B16" s="118"/>
      <c r="C16" s="75" t="s">
        <v>116</v>
      </c>
      <c r="D16" s="49">
        <f>E16</f>
        <v>2</v>
      </c>
      <c r="E16" s="49">
        <f>SUM(F16:U16)</f>
        <v>2</v>
      </c>
      <c r="F16" s="50"/>
      <c r="G16" s="50"/>
      <c r="H16" s="50"/>
      <c r="I16" s="50"/>
      <c r="J16" s="51"/>
      <c r="K16" s="51"/>
      <c r="L16" s="51"/>
      <c r="M16" s="51"/>
      <c r="N16" s="50"/>
      <c r="O16" s="50"/>
      <c r="P16" s="50"/>
      <c r="Q16" s="50"/>
      <c r="R16" s="51">
        <v>2</v>
      </c>
      <c r="S16" s="51"/>
      <c r="T16" s="51"/>
      <c r="U16" s="51"/>
      <c r="V16" s="52"/>
      <c r="W16" s="11">
        <f t="shared" si="0"/>
        <v>41</v>
      </c>
    </row>
    <row r="17" spans="1:23" ht="15.75">
      <c r="A17" s="117"/>
      <c r="B17" s="118"/>
      <c r="C17" s="53" t="s">
        <v>111</v>
      </c>
      <c r="D17" s="49">
        <f>E17</f>
        <v>2</v>
      </c>
      <c r="E17" s="49">
        <f>SUM(F17:U17)</f>
        <v>2</v>
      </c>
      <c r="F17" s="50"/>
      <c r="G17" s="50"/>
      <c r="H17" s="50"/>
      <c r="I17" s="50"/>
      <c r="J17" s="51"/>
      <c r="K17" s="51"/>
      <c r="L17" s="51"/>
      <c r="M17" s="51"/>
      <c r="N17" s="50"/>
      <c r="O17" s="50"/>
      <c r="P17" s="50">
        <v>2</v>
      </c>
      <c r="Q17" s="50"/>
      <c r="R17" s="51"/>
      <c r="S17" s="51"/>
      <c r="T17" s="51"/>
      <c r="U17" s="51"/>
      <c r="V17" s="52"/>
      <c r="W17" s="11">
        <f t="shared" si="0"/>
        <v>32</v>
      </c>
    </row>
    <row r="18" spans="1:23" ht="15.75">
      <c r="A18" s="117"/>
      <c r="B18" s="118"/>
      <c r="C18" s="53" t="s">
        <v>109</v>
      </c>
      <c r="D18" s="49">
        <f>E18</f>
        <v>0</v>
      </c>
      <c r="E18" s="49">
        <f>SUM(F18:U18)</f>
        <v>0</v>
      </c>
      <c r="F18" s="50"/>
      <c r="G18" s="50"/>
      <c r="H18" s="50"/>
      <c r="I18" s="50"/>
      <c r="J18" s="51"/>
      <c r="K18" s="51"/>
      <c r="L18" s="51">
        <v>0</v>
      </c>
      <c r="M18" s="51"/>
      <c r="N18" s="50"/>
      <c r="O18" s="50"/>
      <c r="P18" s="50"/>
      <c r="Q18" s="50"/>
      <c r="R18" s="51"/>
      <c r="S18" s="51"/>
      <c r="T18" s="51"/>
      <c r="U18" s="51"/>
      <c r="V18" s="52"/>
      <c r="W18" s="11">
        <f t="shared" si="0"/>
      </c>
    </row>
    <row r="19" spans="1:23" ht="15.75">
      <c r="A19" s="119"/>
      <c r="B19" s="120"/>
      <c r="C19" s="54" t="s">
        <v>57</v>
      </c>
      <c r="D19" s="55">
        <f aca="true" t="shared" si="3" ref="D19:U19">SUM(D6:D18)</f>
        <v>25</v>
      </c>
      <c r="E19" s="55">
        <f t="shared" si="3"/>
        <v>25</v>
      </c>
      <c r="F19" s="56">
        <f t="shared" si="3"/>
        <v>5</v>
      </c>
      <c r="G19" s="56">
        <f t="shared" si="3"/>
        <v>0</v>
      </c>
      <c r="H19" s="56">
        <f t="shared" si="3"/>
        <v>8</v>
      </c>
      <c r="I19" s="56">
        <f t="shared" si="3"/>
        <v>0</v>
      </c>
      <c r="J19" s="55">
        <f t="shared" si="3"/>
        <v>2</v>
      </c>
      <c r="K19" s="55">
        <f t="shared" si="3"/>
        <v>0</v>
      </c>
      <c r="L19" s="55">
        <f t="shared" si="3"/>
        <v>0</v>
      </c>
      <c r="M19" s="55">
        <f t="shared" si="3"/>
        <v>0</v>
      </c>
      <c r="N19" s="56">
        <f t="shared" si="3"/>
        <v>2</v>
      </c>
      <c r="O19" s="56">
        <f t="shared" si="3"/>
        <v>0</v>
      </c>
      <c r="P19" s="56">
        <f t="shared" si="3"/>
        <v>4</v>
      </c>
      <c r="Q19" s="56">
        <f t="shared" si="3"/>
        <v>0</v>
      </c>
      <c r="R19" s="55">
        <f t="shared" si="3"/>
        <v>2</v>
      </c>
      <c r="S19" s="55">
        <f t="shared" si="3"/>
        <v>0</v>
      </c>
      <c r="T19" s="55">
        <f t="shared" si="3"/>
        <v>2</v>
      </c>
      <c r="U19" s="55">
        <f t="shared" si="3"/>
        <v>0</v>
      </c>
      <c r="V19" s="57"/>
      <c r="W19" s="11"/>
    </row>
    <row r="20" spans="1:23" ht="47.25">
      <c r="A20" s="121" t="s">
        <v>58</v>
      </c>
      <c r="B20" s="122"/>
      <c r="C20" s="86" t="s">
        <v>114</v>
      </c>
      <c r="D20" s="49">
        <v>0</v>
      </c>
      <c r="E20" s="49">
        <v>2</v>
      </c>
      <c r="F20" s="50">
        <v>2</v>
      </c>
      <c r="G20" s="50"/>
      <c r="H20" s="50"/>
      <c r="I20" s="50"/>
      <c r="J20" s="51"/>
      <c r="K20" s="51"/>
      <c r="L20" s="51"/>
      <c r="M20" s="51"/>
      <c r="N20" s="50"/>
      <c r="O20" s="50"/>
      <c r="P20" s="50"/>
      <c r="Q20" s="50"/>
      <c r="R20" s="51"/>
      <c r="S20" s="51"/>
      <c r="T20" s="51"/>
      <c r="U20" s="51"/>
      <c r="V20" s="58"/>
      <c r="W20" s="11">
        <f t="shared" si="0"/>
        <v>11</v>
      </c>
    </row>
    <row r="21" spans="1:23" ht="15.75">
      <c r="A21" s="117"/>
      <c r="B21" s="118"/>
      <c r="C21" s="59" t="s">
        <v>59</v>
      </c>
      <c r="D21" s="49">
        <v>1</v>
      </c>
      <c r="E21" s="49">
        <v>2</v>
      </c>
      <c r="F21" s="50">
        <v>2</v>
      </c>
      <c r="G21" s="50"/>
      <c r="H21" s="50"/>
      <c r="I21" s="50"/>
      <c r="J21" s="51"/>
      <c r="K21" s="51"/>
      <c r="L21" s="51"/>
      <c r="M21" s="51"/>
      <c r="N21" s="50"/>
      <c r="O21" s="50"/>
      <c r="P21" s="50"/>
      <c r="Q21" s="50"/>
      <c r="R21" s="51"/>
      <c r="S21" s="51"/>
      <c r="T21" s="51"/>
      <c r="U21" s="51"/>
      <c r="V21" s="58"/>
      <c r="W21" s="11">
        <f t="shared" si="0"/>
        <v>11</v>
      </c>
    </row>
    <row r="22" spans="1:23" ht="15.75">
      <c r="A22" s="117"/>
      <c r="B22" s="118"/>
      <c r="C22" s="59" t="s">
        <v>60</v>
      </c>
      <c r="D22" s="49">
        <v>1</v>
      </c>
      <c r="E22" s="49">
        <v>2</v>
      </c>
      <c r="F22" s="50"/>
      <c r="G22" s="50"/>
      <c r="H22" s="50">
        <v>2</v>
      </c>
      <c r="I22" s="50"/>
      <c r="J22" s="51"/>
      <c r="K22" s="51"/>
      <c r="L22" s="51"/>
      <c r="M22" s="51"/>
      <c r="N22" s="50"/>
      <c r="O22" s="50"/>
      <c r="P22" s="50"/>
      <c r="Q22" s="50"/>
      <c r="R22" s="51"/>
      <c r="S22" s="51"/>
      <c r="T22" s="51"/>
      <c r="U22" s="51"/>
      <c r="V22" s="58"/>
      <c r="W22" s="11">
        <f t="shared" si="0"/>
        <v>12</v>
      </c>
    </row>
    <row r="23" spans="1:23" ht="15.75">
      <c r="A23" s="117"/>
      <c r="B23" s="118"/>
      <c r="C23" s="59" t="s">
        <v>61</v>
      </c>
      <c r="D23" s="49">
        <v>0</v>
      </c>
      <c r="E23" s="49">
        <v>2</v>
      </c>
      <c r="F23" s="50"/>
      <c r="G23" s="50"/>
      <c r="H23" s="50"/>
      <c r="I23" s="50"/>
      <c r="J23" s="51">
        <v>2</v>
      </c>
      <c r="K23" s="51"/>
      <c r="L23" s="51"/>
      <c r="M23" s="51"/>
      <c r="N23" s="50"/>
      <c r="O23" s="50"/>
      <c r="P23" s="50"/>
      <c r="Q23" s="50"/>
      <c r="R23" s="51"/>
      <c r="S23" s="51"/>
      <c r="T23" s="51"/>
      <c r="U23" s="51"/>
      <c r="V23" s="58"/>
      <c r="W23" s="11">
        <f t="shared" si="0"/>
        <v>21</v>
      </c>
    </row>
    <row r="24" spans="1:23" ht="15.75">
      <c r="A24" s="119"/>
      <c r="B24" s="120"/>
      <c r="C24" s="76" t="s">
        <v>97</v>
      </c>
      <c r="D24" s="55">
        <f aca="true" t="shared" si="4" ref="D24:U24">SUM(D20:D23)</f>
        <v>2</v>
      </c>
      <c r="E24" s="55">
        <f t="shared" si="4"/>
        <v>8</v>
      </c>
      <c r="F24" s="56">
        <f t="shared" si="4"/>
        <v>4</v>
      </c>
      <c r="G24" s="56">
        <f t="shared" si="4"/>
        <v>0</v>
      </c>
      <c r="H24" s="56">
        <f t="shared" si="4"/>
        <v>2</v>
      </c>
      <c r="I24" s="56">
        <f t="shared" si="4"/>
        <v>0</v>
      </c>
      <c r="J24" s="55">
        <f t="shared" si="4"/>
        <v>2</v>
      </c>
      <c r="K24" s="55">
        <f t="shared" si="4"/>
        <v>0</v>
      </c>
      <c r="L24" s="55">
        <f t="shared" si="4"/>
        <v>0</v>
      </c>
      <c r="M24" s="55">
        <f t="shared" si="4"/>
        <v>0</v>
      </c>
      <c r="N24" s="56">
        <f t="shared" si="4"/>
        <v>0</v>
      </c>
      <c r="O24" s="56">
        <f t="shared" si="4"/>
        <v>0</v>
      </c>
      <c r="P24" s="56">
        <f t="shared" si="4"/>
        <v>0</v>
      </c>
      <c r="Q24" s="56">
        <f t="shared" si="4"/>
        <v>0</v>
      </c>
      <c r="R24" s="55">
        <f t="shared" si="4"/>
        <v>0</v>
      </c>
      <c r="S24" s="55">
        <f t="shared" si="4"/>
        <v>0</v>
      </c>
      <c r="T24" s="55">
        <f t="shared" si="4"/>
        <v>0</v>
      </c>
      <c r="U24" s="55">
        <f t="shared" si="4"/>
        <v>0</v>
      </c>
      <c r="V24" s="57"/>
      <c r="W24" s="11"/>
    </row>
    <row r="25" spans="1:23" ht="15.75" thickBot="1">
      <c r="A25" s="123" t="s">
        <v>98</v>
      </c>
      <c r="B25" s="124"/>
      <c r="C25" s="125"/>
      <c r="D25" s="60">
        <f aca="true" t="shared" si="5" ref="D25:U25">SUM(D24,D19)</f>
        <v>27</v>
      </c>
      <c r="E25" s="60">
        <f t="shared" si="5"/>
        <v>33</v>
      </c>
      <c r="F25" s="61">
        <f t="shared" si="5"/>
        <v>9</v>
      </c>
      <c r="G25" s="61">
        <f t="shared" si="5"/>
        <v>0</v>
      </c>
      <c r="H25" s="61">
        <f t="shared" si="5"/>
        <v>10</v>
      </c>
      <c r="I25" s="61">
        <f t="shared" si="5"/>
        <v>0</v>
      </c>
      <c r="J25" s="60">
        <f t="shared" si="5"/>
        <v>4</v>
      </c>
      <c r="K25" s="60">
        <f t="shared" si="5"/>
        <v>0</v>
      </c>
      <c r="L25" s="60">
        <f t="shared" si="5"/>
        <v>0</v>
      </c>
      <c r="M25" s="60">
        <f t="shared" si="5"/>
        <v>0</v>
      </c>
      <c r="N25" s="61">
        <f t="shared" si="5"/>
        <v>2</v>
      </c>
      <c r="O25" s="61">
        <f t="shared" si="5"/>
        <v>0</v>
      </c>
      <c r="P25" s="61">
        <f t="shared" si="5"/>
        <v>4</v>
      </c>
      <c r="Q25" s="61">
        <f t="shared" si="5"/>
        <v>0</v>
      </c>
      <c r="R25" s="60">
        <f t="shared" si="5"/>
        <v>2</v>
      </c>
      <c r="S25" s="60">
        <f t="shared" si="5"/>
        <v>0</v>
      </c>
      <c r="T25" s="60">
        <f t="shared" si="5"/>
        <v>2</v>
      </c>
      <c r="U25" s="60">
        <f t="shared" si="5"/>
        <v>0</v>
      </c>
      <c r="V25" s="62"/>
      <c r="W25" s="11"/>
    </row>
    <row r="26" spans="1:23" ht="15.75">
      <c r="A26" s="126" t="s">
        <v>62</v>
      </c>
      <c r="B26" s="129" t="s">
        <v>63</v>
      </c>
      <c r="C26" s="44" t="s">
        <v>64</v>
      </c>
      <c r="D26" s="45">
        <f>E26</f>
        <v>3</v>
      </c>
      <c r="E26" s="45">
        <f>SUM(F26:U26)</f>
        <v>3</v>
      </c>
      <c r="F26" s="46">
        <v>3</v>
      </c>
      <c r="G26" s="46"/>
      <c r="H26" s="46"/>
      <c r="I26" s="46"/>
      <c r="J26" s="47"/>
      <c r="K26" s="47"/>
      <c r="L26" s="47"/>
      <c r="M26" s="47"/>
      <c r="N26" s="46"/>
      <c r="O26" s="46"/>
      <c r="P26" s="46"/>
      <c r="Q26" s="46"/>
      <c r="R26" s="47"/>
      <c r="S26" s="47"/>
      <c r="T26" s="47"/>
      <c r="U26" s="47"/>
      <c r="V26" s="48" t="s">
        <v>65</v>
      </c>
      <c r="W26" s="11">
        <f t="shared" si="0"/>
        <v>11</v>
      </c>
    </row>
    <row r="27" spans="1:23" ht="31.5">
      <c r="A27" s="126"/>
      <c r="B27" s="129"/>
      <c r="C27" s="44" t="s">
        <v>66</v>
      </c>
      <c r="D27" s="45">
        <f aca="true" t="shared" si="6" ref="D27:D36">E27</f>
        <v>3</v>
      </c>
      <c r="E27" s="45">
        <f aca="true" t="shared" si="7" ref="E27:E36">SUM(F27:U27)</f>
        <v>3</v>
      </c>
      <c r="F27" s="46"/>
      <c r="G27" s="46"/>
      <c r="H27" s="46">
        <v>3</v>
      </c>
      <c r="I27" s="46"/>
      <c r="J27" s="47"/>
      <c r="K27" s="47"/>
      <c r="L27" s="47"/>
      <c r="M27" s="47"/>
      <c r="N27" s="46"/>
      <c r="O27" s="46"/>
      <c r="P27" s="46"/>
      <c r="Q27" s="46"/>
      <c r="R27" s="47"/>
      <c r="S27" s="47"/>
      <c r="T27" s="47"/>
      <c r="U27" s="47"/>
      <c r="V27" s="48" t="s">
        <v>56</v>
      </c>
      <c r="W27" s="11">
        <f t="shared" si="0"/>
        <v>12</v>
      </c>
    </row>
    <row r="28" spans="1:23" ht="15.75">
      <c r="A28" s="126"/>
      <c r="B28" s="129"/>
      <c r="C28" s="44" t="s">
        <v>67</v>
      </c>
      <c r="D28" s="45">
        <f t="shared" si="6"/>
        <v>3</v>
      </c>
      <c r="E28" s="45">
        <f t="shared" si="7"/>
        <v>3</v>
      </c>
      <c r="F28" s="46">
        <v>3</v>
      </c>
      <c r="G28" s="46"/>
      <c r="H28" s="46"/>
      <c r="I28" s="46"/>
      <c r="J28" s="47"/>
      <c r="K28" s="47"/>
      <c r="L28" s="47"/>
      <c r="M28" s="47"/>
      <c r="N28" s="46"/>
      <c r="O28" s="46"/>
      <c r="P28" s="46"/>
      <c r="Q28" s="46"/>
      <c r="R28" s="47"/>
      <c r="S28" s="47"/>
      <c r="T28" s="47"/>
      <c r="U28" s="47"/>
      <c r="V28" s="48" t="s">
        <v>68</v>
      </c>
      <c r="W28" s="11">
        <f t="shared" si="0"/>
        <v>11</v>
      </c>
    </row>
    <row r="29" spans="1:23" ht="15.75">
      <c r="A29" s="126"/>
      <c r="B29" s="129"/>
      <c r="C29" s="44" t="s">
        <v>69</v>
      </c>
      <c r="D29" s="45">
        <f t="shared" si="6"/>
        <v>2</v>
      </c>
      <c r="E29" s="45">
        <f t="shared" si="7"/>
        <v>2</v>
      </c>
      <c r="F29" s="46"/>
      <c r="G29" s="46"/>
      <c r="H29" s="46"/>
      <c r="I29" s="46"/>
      <c r="J29" s="47"/>
      <c r="K29" s="47"/>
      <c r="L29" s="47"/>
      <c r="M29" s="47"/>
      <c r="N29" s="46"/>
      <c r="O29" s="46"/>
      <c r="P29" s="46">
        <v>2</v>
      </c>
      <c r="Q29" s="46"/>
      <c r="R29" s="47"/>
      <c r="S29" s="47"/>
      <c r="T29" s="47"/>
      <c r="U29" s="47"/>
      <c r="V29" s="48" t="s">
        <v>56</v>
      </c>
      <c r="W29" s="11">
        <f t="shared" si="0"/>
        <v>32</v>
      </c>
    </row>
    <row r="30" spans="1:23" s="36" customFormat="1" ht="18.75" customHeight="1">
      <c r="A30" s="126"/>
      <c r="B30" s="129"/>
      <c r="C30" s="63" t="s">
        <v>70</v>
      </c>
      <c r="D30" s="45">
        <f t="shared" si="6"/>
        <v>3</v>
      </c>
      <c r="E30" s="45">
        <f t="shared" si="7"/>
        <v>3</v>
      </c>
      <c r="F30" s="46"/>
      <c r="G30" s="46"/>
      <c r="H30" s="46"/>
      <c r="I30" s="46"/>
      <c r="J30" s="47">
        <v>3</v>
      </c>
      <c r="K30" s="47"/>
      <c r="L30" s="47"/>
      <c r="M30" s="47"/>
      <c r="N30" s="46"/>
      <c r="O30" s="46"/>
      <c r="P30" s="46"/>
      <c r="Q30" s="46"/>
      <c r="R30" s="47"/>
      <c r="S30" s="47"/>
      <c r="T30" s="47"/>
      <c r="U30" s="47"/>
      <c r="V30" s="48" t="s">
        <v>71</v>
      </c>
      <c r="W30" s="11">
        <f t="shared" si="0"/>
        <v>21</v>
      </c>
    </row>
    <row r="31" spans="1:23" s="36" customFormat="1" ht="16.5" customHeight="1">
      <c r="A31" s="126"/>
      <c r="B31" s="129"/>
      <c r="C31" s="63" t="s">
        <v>72</v>
      </c>
      <c r="D31" s="45">
        <f>E31</f>
        <v>3</v>
      </c>
      <c r="E31" s="45">
        <f>SUM(F31:U31)</f>
        <v>3</v>
      </c>
      <c r="F31" s="46"/>
      <c r="G31" s="46"/>
      <c r="H31" s="46"/>
      <c r="I31" s="46"/>
      <c r="J31" s="47">
        <v>3</v>
      </c>
      <c r="K31" s="47"/>
      <c r="L31" s="47"/>
      <c r="M31" s="47"/>
      <c r="N31" s="46"/>
      <c r="O31" s="46"/>
      <c r="P31" s="46"/>
      <c r="Q31" s="46"/>
      <c r="R31" s="47"/>
      <c r="S31" s="47"/>
      <c r="T31" s="47"/>
      <c r="U31" s="47"/>
      <c r="V31" s="48" t="s">
        <v>71</v>
      </c>
      <c r="W31" s="11">
        <f t="shared" si="0"/>
        <v>21</v>
      </c>
    </row>
    <row r="32" spans="1:23" ht="15.75">
      <c r="A32" s="126"/>
      <c r="B32" s="129"/>
      <c r="C32" s="44" t="s">
        <v>73</v>
      </c>
      <c r="D32" s="45">
        <f t="shared" si="6"/>
        <v>3</v>
      </c>
      <c r="E32" s="45">
        <f t="shared" si="7"/>
        <v>3</v>
      </c>
      <c r="F32" s="46"/>
      <c r="G32" s="46"/>
      <c r="H32" s="46"/>
      <c r="I32" s="46"/>
      <c r="J32" s="47"/>
      <c r="K32" s="47"/>
      <c r="L32" s="47">
        <v>3</v>
      </c>
      <c r="M32" s="47"/>
      <c r="N32" s="46"/>
      <c r="O32" s="46"/>
      <c r="P32" s="46"/>
      <c r="Q32" s="46"/>
      <c r="R32" s="47"/>
      <c r="S32" s="47"/>
      <c r="T32" s="47"/>
      <c r="U32" s="47"/>
      <c r="V32" s="48" t="s">
        <v>56</v>
      </c>
      <c r="W32" s="11">
        <f t="shared" si="0"/>
        <v>22</v>
      </c>
    </row>
    <row r="33" spans="1:23" ht="15.75">
      <c r="A33" s="126"/>
      <c r="B33" s="129"/>
      <c r="C33" s="44" t="s">
        <v>74</v>
      </c>
      <c r="D33" s="45">
        <f t="shared" si="6"/>
        <v>3</v>
      </c>
      <c r="E33" s="45">
        <f t="shared" si="7"/>
        <v>3</v>
      </c>
      <c r="F33" s="46"/>
      <c r="G33" s="46"/>
      <c r="H33" s="46"/>
      <c r="I33" s="46"/>
      <c r="J33" s="47"/>
      <c r="K33" s="47"/>
      <c r="L33" s="47"/>
      <c r="M33" s="47"/>
      <c r="N33" s="46">
        <v>3</v>
      </c>
      <c r="O33" s="46"/>
      <c r="P33" s="46"/>
      <c r="Q33" s="46"/>
      <c r="R33" s="47"/>
      <c r="S33" s="47"/>
      <c r="T33" s="47"/>
      <c r="U33" s="47"/>
      <c r="V33" s="48" t="s">
        <v>56</v>
      </c>
      <c r="W33" s="11">
        <f t="shared" si="0"/>
        <v>31</v>
      </c>
    </row>
    <row r="34" spans="1:23" ht="31.5">
      <c r="A34" s="126"/>
      <c r="B34" s="129"/>
      <c r="C34" s="44" t="s">
        <v>75</v>
      </c>
      <c r="D34" s="45">
        <f t="shared" si="6"/>
        <v>3</v>
      </c>
      <c r="E34" s="45">
        <f t="shared" si="7"/>
        <v>3</v>
      </c>
      <c r="F34" s="46"/>
      <c r="G34" s="46"/>
      <c r="H34" s="46"/>
      <c r="I34" s="46"/>
      <c r="J34" s="47"/>
      <c r="K34" s="47"/>
      <c r="L34" s="47"/>
      <c r="M34" s="47"/>
      <c r="N34" s="46">
        <v>3</v>
      </c>
      <c r="O34" s="46"/>
      <c r="P34" s="46"/>
      <c r="Q34" s="46"/>
      <c r="R34" s="47"/>
      <c r="S34" s="47"/>
      <c r="T34" s="47"/>
      <c r="U34" s="47"/>
      <c r="V34" s="48" t="s">
        <v>56</v>
      </c>
      <c r="W34" s="11">
        <f t="shared" si="0"/>
        <v>31</v>
      </c>
    </row>
    <row r="35" spans="1:23" ht="15.75">
      <c r="A35" s="126"/>
      <c r="B35" s="129"/>
      <c r="C35" s="44" t="s">
        <v>76</v>
      </c>
      <c r="D35" s="45">
        <f t="shared" si="6"/>
        <v>3</v>
      </c>
      <c r="E35" s="45">
        <f t="shared" si="7"/>
        <v>3</v>
      </c>
      <c r="F35" s="46"/>
      <c r="G35" s="46"/>
      <c r="H35" s="46"/>
      <c r="I35" s="46"/>
      <c r="J35" s="47">
        <v>3</v>
      </c>
      <c r="K35" s="47"/>
      <c r="L35" s="47"/>
      <c r="M35" s="47"/>
      <c r="N35" s="46"/>
      <c r="O35" s="46"/>
      <c r="P35" s="46"/>
      <c r="Q35" s="46"/>
      <c r="R35" s="47"/>
      <c r="S35" s="47"/>
      <c r="T35" s="47"/>
      <c r="U35" s="47"/>
      <c r="V35" s="48" t="s">
        <v>56</v>
      </c>
      <c r="W35" s="11">
        <f t="shared" si="0"/>
        <v>21</v>
      </c>
    </row>
    <row r="36" spans="1:23" ht="15.75">
      <c r="A36" s="126"/>
      <c r="B36" s="129"/>
      <c r="C36" s="44" t="s">
        <v>77</v>
      </c>
      <c r="D36" s="45">
        <f t="shared" si="6"/>
        <v>3</v>
      </c>
      <c r="E36" s="45">
        <f t="shared" si="7"/>
        <v>3</v>
      </c>
      <c r="F36" s="46"/>
      <c r="G36" s="46"/>
      <c r="H36" s="46"/>
      <c r="I36" s="46"/>
      <c r="J36" s="47"/>
      <c r="K36" s="47"/>
      <c r="L36" s="47">
        <v>3</v>
      </c>
      <c r="M36" s="47"/>
      <c r="N36" s="46"/>
      <c r="O36" s="46"/>
      <c r="P36" s="46"/>
      <c r="Q36" s="46"/>
      <c r="R36" s="47"/>
      <c r="S36" s="47"/>
      <c r="T36" s="47"/>
      <c r="U36" s="47"/>
      <c r="V36" s="48" t="s">
        <v>56</v>
      </c>
      <c r="W36" s="11">
        <f t="shared" si="0"/>
        <v>22</v>
      </c>
    </row>
    <row r="37" spans="1:23" ht="15.75">
      <c r="A37" s="127"/>
      <c r="B37" s="130"/>
      <c r="C37" s="53" t="s">
        <v>78</v>
      </c>
      <c r="D37" s="45">
        <f>E37</f>
        <v>2</v>
      </c>
      <c r="E37" s="45">
        <f>SUM(F37:U37)</f>
        <v>2</v>
      </c>
      <c r="F37" s="50"/>
      <c r="G37" s="50"/>
      <c r="H37" s="50"/>
      <c r="I37" s="50"/>
      <c r="J37" s="51"/>
      <c r="K37" s="51"/>
      <c r="L37" s="51"/>
      <c r="M37" s="51"/>
      <c r="N37" s="50">
        <v>2</v>
      </c>
      <c r="O37" s="50"/>
      <c r="P37" s="50"/>
      <c r="Q37" s="50"/>
      <c r="R37" s="51"/>
      <c r="S37" s="51"/>
      <c r="T37" s="51"/>
      <c r="U37" s="51"/>
      <c r="V37" s="48" t="s">
        <v>68</v>
      </c>
      <c r="W37" s="11">
        <f t="shared" si="0"/>
        <v>31</v>
      </c>
    </row>
    <row r="38" spans="1:23" ht="15.75">
      <c r="A38" s="127"/>
      <c r="B38" s="130"/>
      <c r="C38" s="53" t="s">
        <v>79</v>
      </c>
      <c r="D38" s="45">
        <f>E38</f>
        <v>2</v>
      </c>
      <c r="E38" s="45">
        <f>SUM(F38:U38)</f>
        <v>2</v>
      </c>
      <c r="F38" s="50"/>
      <c r="G38" s="50"/>
      <c r="H38" s="50"/>
      <c r="I38" s="50"/>
      <c r="J38" s="51"/>
      <c r="K38" s="51"/>
      <c r="L38" s="51"/>
      <c r="M38" s="51"/>
      <c r="N38" s="50"/>
      <c r="O38" s="50"/>
      <c r="P38" s="50">
        <v>2</v>
      </c>
      <c r="Q38" s="50"/>
      <c r="R38" s="51"/>
      <c r="S38" s="51"/>
      <c r="T38" s="51"/>
      <c r="U38" s="51"/>
      <c r="V38" s="48" t="s">
        <v>68</v>
      </c>
      <c r="W38" s="11">
        <f t="shared" si="0"/>
        <v>32</v>
      </c>
    </row>
    <row r="39" spans="1:23" ht="31.5">
      <c r="A39" s="127"/>
      <c r="B39" s="130"/>
      <c r="C39" s="53" t="s">
        <v>80</v>
      </c>
      <c r="D39" s="45">
        <f>E39</f>
        <v>3</v>
      </c>
      <c r="E39" s="45">
        <f>SUM(F39:U39)</f>
        <v>3</v>
      </c>
      <c r="F39" s="50"/>
      <c r="G39" s="50"/>
      <c r="H39" s="50"/>
      <c r="I39" s="50"/>
      <c r="J39" s="51"/>
      <c r="K39" s="51"/>
      <c r="L39" s="51">
        <v>3</v>
      </c>
      <c r="M39" s="51"/>
      <c r="N39" s="50"/>
      <c r="O39" s="50"/>
      <c r="P39" s="50"/>
      <c r="Q39" s="50"/>
      <c r="R39" s="51"/>
      <c r="S39" s="51"/>
      <c r="T39" s="51"/>
      <c r="U39" s="51"/>
      <c r="V39" s="52" t="s">
        <v>56</v>
      </c>
      <c r="W39" s="11">
        <f t="shared" si="0"/>
        <v>22</v>
      </c>
    </row>
    <row r="40" spans="1:23" ht="31.5">
      <c r="A40" s="127"/>
      <c r="B40" s="130"/>
      <c r="C40" s="53" t="s">
        <v>81</v>
      </c>
      <c r="D40" s="45">
        <f>E40</f>
        <v>3</v>
      </c>
      <c r="E40" s="45">
        <f>SUM(F40:U40)</f>
        <v>3</v>
      </c>
      <c r="F40" s="50"/>
      <c r="G40" s="50"/>
      <c r="H40" s="50">
        <v>3</v>
      </c>
      <c r="I40" s="50"/>
      <c r="J40" s="51"/>
      <c r="K40" s="51"/>
      <c r="L40" s="51"/>
      <c r="M40" s="51"/>
      <c r="N40" s="50"/>
      <c r="O40" s="50"/>
      <c r="P40" s="50"/>
      <c r="Q40" s="50"/>
      <c r="R40" s="51"/>
      <c r="S40" s="51"/>
      <c r="T40" s="51"/>
      <c r="U40" s="51"/>
      <c r="V40" s="48" t="s">
        <v>82</v>
      </c>
      <c r="W40" s="11">
        <f t="shared" si="0"/>
        <v>12</v>
      </c>
    </row>
    <row r="41" spans="1:23" ht="15.75">
      <c r="A41" s="127"/>
      <c r="B41" s="131"/>
      <c r="C41" s="77" t="s">
        <v>99</v>
      </c>
      <c r="D41" s="64">
        <f aca="true" t="shared" si="8" ref="D41:U41">SUM(D26:D40)</f>
        <v>42</v>
      </c>
      <c r="E41" s="64">
        <f t="shared" si="8"/>
        <v>42</v>
      </c>
      <c r="F41" s="65">
        <f t="shared" si="8"/>
        <v>6</v>
      </c>
      <c r="G41" s="65">
        <f t="shared" si="8"/>
        <v>0</v>
      </c>
      <c r="H41" s="65">
        <f t="shared" si="8"/>
        <v>6</v>
      </c>
      <c r="I41" s="65">
        <f t="shared" si="8"/>
        <v>0</v>
      </c>
      <c r="J41" s="64">
        <f t="shared" si="8"/>
        <v>9</v>
      </c>
      <c r="K41" s="64">
        <f t="shared" si="8"/>
        <v>0</v>
      </c>
      <c r="L41" s="64">
        <f t="shared" si="8"/>
        <v>9</v>
      </c>
      <c r="M41" s="64">
        <f t="shared" si="8"/>
        <v>0</v>
      </c>
      <c r="N41" s="65">
        <f t="shared" si="8"/>
        <v>8</v>
      </c>
      <c r="O41" s="65">
        <f t="shared" si="8"/>
        <v>0</v>
      </c>
      <c r="P41" s="65">
        <f t="shared" si="8"/>
        <v>4</v>
      </c>
      <c r="Q41" s="65">
        <f t="shared" si="8"/>
        <v>0</v>
      </c>
      <c r="R41" s="64">
        <f t="shared" si="8"/>
        <v>0</v>
      </c>
      <c r="S41" s="64">
        <f t="shared" si="8"/>
        <v>0</v>
      </c>
      <c r="T41" s="64">
        <f t="shared" si="8"/>
        <v>0</v>
      </c>
      <c r="U41" s="64">
        <f t="shared" si="8"/>
        <v>0</v>
      </c>
      <c r="V41" s="66"/>
      <c r="W41" s="11"/>
    </row>
    <row r="42" spans="1:23" ht="31.5">
      <c r="A42" s="127"/>
      <c r="B42" s="130" t="s">
        <v>83</v>
      </c>
      <c r="C42" s="53" t="s">
        <v>84</v>
      </c>
      <c r="D42" s="49">
        <f>E42</f>
        <v>2</v>
      </c>
      <c r="E42" s="49">
        <f>SUM(F42:U42)</f>
        <v>2</v>
      </c>
      <c r="F42" s="50">
        <v>2</v>
      </c>
      <c r="G42" s="50"/>
      <c r="H42" s="50"/>
      <c r="I42" s="50"/>
      <c r="J42" s="51"/>
      <c r="K42" s="51"/>
      <c r="L42" s="51"/>
      <c r="M42" s="51"/>
      <c r="N42" s="50"/>
      <c r="O42" s="50"/>
      <c r="P42" s="50"/>
      <c r="Q42" s="50"/>
      <c r="R42" s="51"/>
      <c r="S42" s="51"/>
      <c r="T42" s="51"/>
      <c r="U42" s="51"/>
      <c r="V42" s="52" t="s">
        <v>56</v>
      </c>
      <c r="W42" s="11">
        <f t="shared" si="0"/>
        <v>11</v>
      </c>
    </row>
    <row r="43" spans="1:23" ht="31.5">
      <c r="A43" s="127"/>
      <c r="B43" s="130"/>
      <c r="C43" s="53" t="s">
        <v>85</v>
      </c>
      <c r="D43" s="49">
        <f>E43</f>
        <v>3</v>
      </c>
      <c r="E43" s="49">
        <f>SUM(F43:U43)</f>
        <v>3</v>
      </c>
      <c r="F43" s="50"/>
      <c r="G43" s="50"/>
      <c r="H43" s="50"/>
      <c r="I43" s="50"/>
      <c r="J43" s="51"/>
      <c r="K43" s="51"/>
      <c r="L43" s="51">
        <v>3</v>
      </c>
      <c r="M43" s="51"/>
      <c r="N43" s="50"/>
      <c r="O43" s="50"/>
      <c r="P43" s="50"/>
      <c r="Q43" s="50"/>
      <c r="R43" s="51"/>
      <c r="S43" s="51"/>
      <c r="T43" s="51"/>
      <c r="U43" s="51"/>
      <c r="V43" s="52" t="s">
        <v>56</v>
      </c>
      <c r="W43" s="11">
        <f t="shared" si="0"/>
        <v>22</v>
      </c>
    </row>
    <row r="44" spans="1:23" ht="31.5">
      <c r="A44" s="127"/>
      <c r="B44" s="130"/>
      <c r="C44" s="44" t="s">
        <v>86</v>
      </c>
      <c r="D44" s="45">
        <f>E44</f>
        <v>3</v>
      </c>
      <c r="E44" s="45">
        <f>SUM(F44:U44)</f>
        <v>3</v>
      </c>
      <c r="F44" s="46"/>
      <c r="G44" s="46"/>
      <c r="H44" s="46"/>
      <c r="I44" s="46"/>
      <c r="J44" s="47"/>
      <c r="K44" s="47"/>
      <c r="L44" s="47"/>
      <c r="M44" s="47"/>
      <c r="N44" s="46">
        <v>3</v>
      </c>
      <c r="O44" s="46"/>
      <c r="P44" s="46"/>
      <c r="Q44" s="46"/>
      <c r="R44" s="47"/>
      <c r="S44" s="47"/>
      <c r="T44" s="47"/>
      <c r="U44" s="47"/>
      <c r="V44" s="67" t="s">
        <v>87</v>
      </c>
      <c r="W44" s="11">
        <f t="shared" si="0"/>
        <v>31</v>
      </c>
    </row>
    <row r="45" spans="1:23" ht="15.75">
      <c r="A45" s="127"/>
      <c r="B45" s="130"/>
      <c r="C45" s="53" t="s">
        <v>88</v>
      </c>
      <c r="D45" s="49">
        <f>E45</f>
        <v>2</v>
      </c>
      <c r="E45" s="49">
        <f>SUM(F45:U45)</f>
        <v>2</v>
      </c>
      <c r="F45" s="50"/>
      <c r="G45" s="50"/>
      <c r="H45" s="50"/>
      <c r="I45" s="50"/>
      <c r="J45" s="51"/>
      <c r="K45" s="51"/>
      <c r="L45" s="51"/>
      <c r="M45" s="51"/>
      <c r="N45" s="50"/>
      <c r="O45" s="50"/>
      <c r="P45" s="50"/>
      <c r="Q45" s="50"/>
      <c r="R45" s="51"/>
      <c r="S45" s="51"/>
      <c r="T45" s="51">
        <v>2</v>
      </c>
      <c r="U45" s="51"/>
      <c r="V45" s="52" t="s">
        <v>56</v>
      </c>
      <c r="W45" s="11">
        <f t="shared" si="0"/>
        <v>42</v>
      </c>
    </row>
    <row r="46" spans="1:23" ht="15.75">
      <c r="A46" s="127"/>
      <c r="B46" s="130"/>
      <c r="C46" s="68" t="s">
        <v>89</v>
      </c>
      <c r="D46" s="49">
        <f>E46</f>
        <v>2</v>
      </c>
      <c r="E46" s="49">
        <f>SUM(F46:U46)</f>
        <v>2</v>
      </c>
      <c r="F46" s="50"/>
      <c r="G46" s="50"/>
      <c r="H46" s="50"/>
      <c r="I46" s="50"/>
      <c r="J46" s="51"/>
      <c r="K46" s="51"/>
      <c r="L46" s="51"/>
      <c r="M46" s="51"/>
      <c r="N46" s="50"/>
      <c r="O46" s="50"/>
      <c r="P46" s="50"/>
      <c r="Q46" s="50"/>
      <c r="R46" s="51"/>
      <c r="S46" s="51"/>
      <c r="T46" s="51">
        <v>2</v>
      </c>
      <c r="U46" s="51"/>
      <c r="V46" s="52" t="s">
        <v>56</v>
      </c>
      <c r="W46" s="11">
        <f t="shared" si="0"/>
        <v>42</v>
      </c>
    </row>
    <row r="47" spans="1:23" ht="15.75">
      <c r="A47" s="128"/>
      <c r="B47" s="132"/>
      <c r="C47" s="78" t="s">
        <v>100</v>
      </c>
      <c r="D47" s="69">
        <f aca="true" t="shared" si="9" ref="D47:U47">SUM(D42:D46)</f>
        <v>12</v>
      </c>
      <c r="E47" s="69">
        <f t="shared" si="9"/>
        <v>12</v>
      </c>
      <c r="F47" s="56">
        <f t="shared" si="9"/>
        <v>2</v>
      </c>
      <c r="G47" s="56">
        <f t="shared" si="9"/>
        <v>0</v>
      </c>
      <c r="H47" s="56">
        <f t="shared" si="9"/>
        <v>0</v>
      </c>
      <c r="I47" s="56">
        <f t="shared" si="9"/>
        <v>0</v>
      </c>
      <c r="J47" s="69">
        <f t="shared" si="9"/>
        <v>0</v>
      </c>
      <c r="K47" s="69">
        <f t="shared" si="9"/>
        <v>0</v>
      </c>
      <c r="L47" s="69">
        <f t="shared" si="9"/>
        <v>3</v>
      </c>
      <c r="M47" s="69">
        <f t="shared" si="9"/>
        <v>0</v>
      </c>
      <c r="N47" s="56">
        <f t="shared" si="9"/>
        <v>3</v>
      </c>
      <c r="O47" s="56">
        <f t="shared" si="9"/>
        <v>0</v>
      </c>
      <c r="P47" s="56">
        <f t="shared" si="9"/>
        <v>0</v>
      </c>
      <c r="Q47" s="56">
        <f t="shared" si="9"/>
        <v>0</v>
      </c>
      <c r="R47" s="69">
        <f t="shared" si="9"/>
        <v>0</v>
      </c>
      <c r="S47" s="69">
        <f t="shared" si="9"/>
        <v>0</v>
      </c>
      <c r="T47" s="69">
        <f t="shared" si="9"/>
        <v>4</v>
      </c>
      <c r="U47" s="69">
        <f t="shared" si="9"/>
        <v>0</v>
      </c>
      <c r="V47" s="70"/>
      <c r="W47" s="11"/>
    </row>
    <row r="48" spans="1:23" ht="15">
      <c r="A48" s="133" t="s">
        <v>101</v>
      </c>
      <c r="B48" s="134"/>
      <c r="C48" s="135"/>
      <c r="D48" s="69">
        <f aca="true" t="shared" si="10" ref="D48:U48">SUM(D41,D47)</f>
        <v>54</v>
      </c>
      <c r="E48" s="69">
        <f t="shared" si="10"/>
        <v>54</v>
      </c>
      <c r="F48" s="56">
        <f t="shared" si="10"/>
        <v>8</v>
      </c>
      <c r="G48" s="56">
        <f t="shared" si="10"/>
        <v>0</v>
      </c>
      <c r="H48" s="56">
        <f t="shared" si="10"/>
        <v>6</v>
      </c>
      <c r="I48" s="56">
        <f t="shared" si="10"/>
        <v>0</v>
      </c>
      <c r="J48" s="69">
        <f t="shared" si="10"/>
        <v>9</v>
      </c>
      <c r="K48" s="69">
        <f t="shared" si="10"/>
        <v>0</v>
      </c>
      <c r="L48" s="69">
        <f t="shared" si="10"/>
        <v>12</v>
      </c>
      <c r="M48" s="69">
        <f t="shared" si="10"/>
        <v>0</v>
      </c>
      <c r="N48" s="56">
        <f t="shared" si="10"/>
        <v>11</v>
      </c>
      <c r="O48" s="56">
        <f t="shared" si="10"/>
        <v>0</v>
      </c>
      <c r="P48" s="56">
        <f t="shared" si="10"/>
        <v>4</v>
      </c>
      <c r="Q48" s="56">
        <f t="shared" si="10"/>
        <v>0</v>
      </c>
      <c r="R48" s="69">
        <f t="shared" si="10"/>
        <v>0</v>
      </c>
      <c r="S48" s="69">
        <f t="shared" si="10"/>
        <v>0</v>
      </c>
      <c r="T48" s="69">
        <f t="shared" si="10"/>
        <v>4</v>
      </c>
      <c r="U48" s="69">
        <f t="shared" si="10"/>
        <v>0</v>
      </c>
      <c r="V48" s="70"/>
      <c r="W48" s="11"/>
    </row>
    <row r="49" spans="1:23" ht="15.75" thickBot="1">
      <c r="A49" s="136" t="s">
        <v>91</v>
      </c>
      <c r="B49" s="124"/>
      <c r="C49" s="125"/>
      <c r="D49" s="60">
        <f aca="true" t="shared" si="11" ref="D49:U49">SUM(D25,D48)</f>
        <v>81</v>
      </c>
      <c r="E49" s="60">
        <f t="shared" si="11"/>
        <v>87</v>
      </c>
      <c r="F49" s="61">
        <f t="shared" si="11"/>
        <v>17</v>
      </c>
      <c r="G49" s="61">
        <f t="shared" si="11"/>
        <v>0</v>
      </c>
      <c r="H49" s="61">
        <f t="shared" si="11"/>
        <v>16</v>
      </c>
      <c r="I49" s="61">
        <f t="shared" si="11"/>
        <v>0</v>
      </c>
      <c r="J49" s="60">
        <f t="shared" si="11"/>
        <v>13</v>
      </c>
      <c r="K49" s="60">
        <f t="shared" si="11"/>
        <v>0</v>
      </c>
      <c r="L49" s="60">
        <f t="shared" si="11"/>
        <v>12</v>
      </c>
      <c r="M49" s="60">
        <f t="shared" si="11"/>
        <v>0</v>
      </c>
      <c r="N49" s="61">
        <f t="shared" si="11"/>
        <v>13</v>
      </c>
      <c r="O49" s="61">
        <f t="shared" si="11"/>
        <v>0</v>
      </c>
      <c r="P49" s="61">
        <f t="shared" si="11"/>
        <v>8</v>
      </c>
      <c r="Q49" s="61">
        <f t="shared" si="11"/>
        <v>0</v>
      </c>
      <c r="R49" s="60">
        <f t="shared" si="11"/>
        <v>2</v>
      </c>
      <c r="S49" s="60">
        <f t="shared" si="11"/>
        <v>0</v>
      </c>
      <c r="T49" s="60">
        <f t="shared" si="11"/>
        <v>6</v>
      </c>
      <c r="U49" s="60">
        <f t="shared" si="11"/>
        <v>0</v>
      </c>
      <c r="V49" s="71"/>
      <c r="W49" s="11"/>
    </row>
    <row r="50" spans="1:23" ht="31.5">
      <c r="A50" s="137" t="s">
        <v>92</v>
      </c>
      <c r="B50" s="138"/>
      <c r="C50" s="85" t="s">
        <v>113</v>
      </c>
      <c r="D50" s="49">
        <v>2</v>
      </c>
      <c r="E50" s="49">
        <v>2</v>
      </c>
      <c r="F50" s="72"/>
      <c r="G50" s="72"/>
      <c r="H50" s="72"/>
      <c r="I50" s="72"/>
      <c r="J50" s="73">
        <v>2</v>
      </c>
      <c r="K50" s="73"/>
      <c r="L50" s="73"/>
      <c r="M50" s="73"/>
      <c r="N50" s="72"/>
      <c r="O50" s="72"/>
      <c r="P50" s="72"/>
      <c r="Q50" s="72"/>
      <c r="R50" s="73"/>
      <c r="S50" s="73"/>
      <c r="T50" s="73"/>
      <c r="U50" s="73"/>
      <c r="V50" s="74"/>
      <c r="W50" s="11">
        <f t="shared" si="0"/>
        <v>21</v>
      </c>
    </row>
    <row r="51" spans="1:23" ht="31.5">
      <c r="A51" s="139"/>
      <c r="B51" s="140"/>
      <c r="C51" s="89" t="s">
        <v>119</v>
      </c>
      <c r="D51" s="81">
        <v>2</v>
      </c>
      <c r="E51" s="81">
        <v>2</v>
      </c>
      <c r="F51" s="82"/>
      <c r="G51" s="82"/>
      <c r="H51" s="82"/>
      <c r="I51" s="82"/>
      <c r="J51" s="83"/>
      <c r="K51" s="83"/>
      <c r="L51" s="83">
        <v>2</v>
      </c>
      <c r="M51" s="83"/>
      <c r="N51" s="82"/>
      <c r="O51" s="82"/>
      <c r="P51" s="82"/>
      <c r="Q51" s="82"/>
      <c r="R51" s="83"/>
      <c r="S51" s="83"/>
      <c r="T51" s="83"/>
      <c r="U51" s="83"/>
      <c r="V51" s="84"/>
      <c r="W51" s="11"/>
    </row>
    <row r="52" spans="1:23" ht="16.5" thickBot="1">
      <c r="A52" s="141"/>
      <c r="B52" s="142"/>
      <c r="C52" s="79" t="s">
        <v>90</v>
      </c>
      <c r="D52" s="60">
        <f>SUM(D50:D51)</f>
        <v>4</v>
      </c>
      <c r="E52" s="60">
        <f>SUM(E50:E51)</f>
        <v>4</v>
      </c>
      <c r="F52" s="61">
        <f aca="true" t="shared" si="12" ref="F52:U52">SUM(F50:F50)</f>
        <v>0</v>
      </c>
      <c r="G52" s="61">
        <f t="shared" si="12"/>
        <v>0</v>
      </c>
      <c r="H52" s="61">
        <f t="shared" si="12"/>
        <v>0</v>
      </c>
      <c r="I52" s="61">
        <f t="shared" si="12"/>
        <v>0</v>
      </c>
      <c r="J52" s="60">
        <f t="shared" si="12"/>
        <v>2</v>
      </c>
      <c r="K52" s="60">
        <f t="shared" si="12"/>
        <v>0</v>
      </c>
      <c r="L52" s="60">
        <f>SUM(L50:L51)</f>
        <v>2</v>
      </c>
      <c r="M52" s="60">
        <f t="shared" si="12"/>
        <v>0</v>
      </c>
      <c r="N52" s="61">
        <f t="shared" si="12"/>
        <v>0</v>
      </c>
      <c r="O52" s="61">
        <f t="shared" si="12"/>
        <v>0</v>
      </c>
      <c r="P52" s="61">
        <f t="shared" si="12"/>
        <v>0</v>
      </c>
      <c r="Q52" s="61">
        <f t="shared" si="12"/>
        <v>0</v>
      </c>
      <c r="R52" s="60">
        <f t="shared" si="12"/>
        <v>0</v>
      </c>
      <c r="S52" s="60">
        <f t="shared" si="12"/>
        <v>0</v>
      </c>
      <c r="T52" s="60">
        <f t="shared" si="12"/>
        <v>0</v>
      </c>
      <c r="U52" s="60">
        <f t="shared" si="12"/>
        <v>0</v>
      </c>
      <c r="V52" s="71"/>
      <c r="W52" s="11"/>
    </row>
    <row r="53" spans="1:23" ht="15.75">
      <c r="A53" s="143" t="s">
        <v>2</v>
      </c>
      <c r="B53" s="145" t="s">
        <v>39</v>
      </c>
      <c r="C53" s="35" t="s">
        <v>3</v>
      </c>
      <c r="D53" s="7">
        <f aca="true" t="shared" si="13" ref="D53:D68">E53</f>
        <v>3</v>
      </c>
      <c r="E53" s="7">
        <f aca="true" t="shared" si="14" ref="E53:E59">SUM(F53:U53)</f>
        <v>3</v>
      </c>
      <c r="F53" s="37"/>
      <c r="G53" s="37"/>
      <c r="H53" s="37"/>
      <c r="I53" s="37"/>
      <c r="J53" s="4"/>
      <c r="K53" s="4"/>
      <c r="L53" s="4"/>
      <c r="M53" s="4"/>
      <c r="N53" s="37">
        <v>3</v>
      </c>
      <c r="O53" s="37"/>
      <c r="P53" s="37"/>
      <c r="Q53" s="37"/>
      <c r="R53" s="4"/>
      <c r="S53" s="4"/>
      <c r="T53" s="4"/>
      <c r="U53" s="4"/>
      <c r="V53" s="27" t="s">
        <v>0</v>
      </c>
      <c r="W53" s="11">
        <f t="shared" si="0"/>
        <v>31</v>
      </c>
    </row>
    <row r="54" spans="1:23" ht="31.5">
      <c r="A54" s="143"/>
      <c r="B54" s="146"/>
      <c r="C54" s="35" t="s">
        <v>4</v>
      </c>
      <c r="D54" s="7">
        <f t="shared" si="13"/>
        <v>3</v>
      </c>
      <c r="E54" s="7">
        <f t="shared" si="14"/>
        <v>3</v>
      </c>
      <c r="F54" s="37"/>
      <c r="G54" s="37"/>
      <c r="H54" s="37"/>
      <c r="I54" s="37"/>
      <c r="J54" s="4"/>
      <c r="K54" s="4"/>
      <c r="L54" s="4"/>
      <c r="M54" s="4"/>
      <c r="N54" s="37"/>
      <c r="O54" s="37"/>
      <c r="P54" s="37">
        <v>3</v>
      </c>
      <c r="Q54" s="37"/>
      <c r="R54" s="4"/>
      <c r="S54" s="4"/>
      <c r="T54" s="4"/>
      <c r="U54" s="4"/>
      <c r="V54" s="27" t="s">
        <v>0</v>
      </c>
      <c r="W54" s="11">
        <f t="shared" si="0"/>
        <v>32</v>
      </c>
    </row>
    <row r="55" spans="1:23" ht="15.75">
      <c r="A55" s="143"/>
      <c r="B55" s="146"/>
      <c r="C55" s="35" t="s">
        <v>33</v>
      </c>
      <c r="D55" s="7">
        <f t="shared" si="13"/>
        <v>3</v>
      </c>
      <c r="E55" s="7">
        <f t="shared" si="14"/>
        <v>3</v>
      </c>
      <c r="F55" s="37"/>
      <c r="G55" s="37"/>
      <c r="H55" s="37"/>
      <c r="I55" s="37"/>
      <c r="J55" s="4"/>
      <c r="K55" s="4"/>
      <c r="L55" s="4"/>
      <c r="M55" s="4"/>
      <c r="N55" s="37"/>
      <c r="O55" s="37"/>
      <c r="P55" s="37">
        <v>3</v>
      </c>
      <c r="Q55" s="37"/>
      <c r="R55" s="4"/>
      <c r="S55" s="4"/>
      <c r="T55" s="4"/>
      <c r="U55" s="4"/>
      <c r="V55" s="27" t="s">
        <v>0</v>
      </c>
      <c r="W55" s="11">
        <f t="shared" si="0"/>
        <v>32</v>
      </c>
    </row>
    <row r="56" spans="1:23" ht="15.75" customHeight="1">
      <c r="A56" s="143"/>
      <c r="B56" s="146"/>
      <c r="C56" s="35" t="s">
        <v>6</v>
      </c>
      <c r="D56" s="7">
        <f t="shared" si="13"/>
        <v>2</v>
      </c>
      <c r="E56" s="7">
        <f t="shared" si="14"/>
        <v>2</v>
      </c>
      <c r="F56" s="37"/>
      <c r="G56" s="37"/>
      <c r="H56" s="37"/>
      <c r="I56" s="37"/>
      <c r="J56" s="4"/>
      <c r="K56" s="4"/>
      <c r="L56" s="4"/>
      <c r="M56" s="4"/>
      <c r="N56" s="37"/>
      <c r="O56" s="37"/>
      <c r="P56" s="37"/>
      <c r="Q56" s="37"/>
      <c r="R56" s="4"/>
      <c r="S56" s="4"/>
      <c r="T56" s="4">
        <v>2</v>
      </c>
      <c r="U56" s="4"/>
      <c r="V56" s="27" t="s">
        <v>1</v>
      </c>
      <c r="W56" s="11">
        <f t="shared" si="0"/>
        <v>42</v>
      </c>
    </row>
    <row r="57" spans="1:23" ht="16.5" customHeight="1">
      <c r="A57" s="143"/>
      <c r="B57" s="146"/>
      <c r="C57" s="35" t="s">
        <v>7</v>
      </c>
      <c r="D57" s="7">
        <f t="shared" si="13"/>
        <v>2</v>
      </c>
      <c r="E57" s="7">
        <f t="shared" si="14"/>
        <v>2</v>
      </c>
      <c r="F57" s="37"/>
      <c r="G57" s="37"/>
      <c r="H57" s="37"/>
      <c r="I57" s="37"/>
      <c r="J57" s="4"/>
      <c r="K57" s="4"/>
      <c r="L57" s="4"/>
      <c r="M57" s="4"/>
      <c r="N57" s="37"/>
      <c r="O57" s="37"/>
      <c r="P57" s="37"/>
      <c r="Q57" s="37"/>
      <c r="R57" s="4">
        <v>2</v>
      </c>
      <c r="S57" s="4"/>
      <c r="T57" s="4"/>
      <c r="U57" s="4"/>
      <c r="V57" s="27" t="s">
        <v>1</v>
      </c>
      <c r="W57" s="11">
        <f t="shared" si="0"/>
        <v>41</v>
      </c>
    </row>
    <row r="58" spans="1:23" ht="15.75">
      <c r="A58" s="143"/>
      <c r="B58" s="146"/>
      <c r="C58" s="35" t="s">
        <v>38</v>
      </c>
      <c r="D58" s="7">
        <f t="shared" si="13"/>
        <v>3</v>
      </c>
      <c r="E58" s="7">
        <f t="shared" si="14"/>
        <v>3</v>
      </c>
      <c r="F58" s="37"/>
      <c r="G58" s="37"/>
      <c r="H58" s="37"/>
      <c r="I58" s="37"/>
      <c r="J58" s="4"/>
      <c r="K58" s="4"/>
      <c r="L58" s="4"/>
      <c r="M58" s="4"/>
      <c r="N58" s="37"/>
      <c r="O58" s="37"/>
      <c r="P58" s="37"/>
      <c r="Q58" s="37"/>
      <c r="R58" s="4">
        <v>3</v>
      </c>
      <c r="S58" s="4"/>
      <c r="T58" s="4"/>
      <c r="U58" s="4"/>
      <c r="V58" s="27" t="s">
        <v>0</v>
      </c>
      <c r="W58" s="11">
        <f t="shared" si="0"/>
        <v>41</v>
      </c>
    </row>
    <row r="59" spans="1:23" ht="31.5">
      <c r="A59" s="143"/>
      <c r="B59" s="146"/>
      <c r="C59" s="35" t="s">
        <v>11</v>
      </c>
      <c r="D59" s="26">
        <f t="shared" si="13"/>
        <v>3</v>
      </c>
      <c r="E59" s="26">
        <f t="shared" si="14"/>
        <v>3</v>
      </c>
      <c r="F59" s="37"/>
      <c r="G59" s="37"/>
      <c r="H59" s="37"/>
      <c r="I59" s="37"/>
      <c r="J59" s="4"/>
      <c r="K59" s="4"/>
      <c r="L59" s="4"/>
      <c r="M59" s="4"/>
      <c r="N59" s="37"/>
      <c r="O59" s="37"/>
      <c r="P59" s="37"/>
      <c r="Q59" s="37"/>
      <c r="R59" s="4"/>
      <c r="S59" s="4"/>
      <c r="T59" s="4">
        <v>3</v>
      </c>
      <c r="U59" s="4"/>
      <c r="V59" s="27" t="s">
        <v>0</v>
      </c>
      <c r="W59" s="11">
        <f t="shared" si="0"/>
        <v>42</v>
      </c>
    </row>
    <row r="60" spans="1:23" ht="15.75">
      <c r="A60" s="143"/>
      <c r="B60" s="146"/>
      <c r="C60" s="41" t="s">
        <v>13</v>
      </c>
      <c r="D60" s="7">
        <f t="shared" si="13"/>
        <v>3</v>
      </c>
      <c r="E60" s="7">
        <v>3</v>
      </c>
      <c r="F60" s="38"/>
      <c r="G60" s="38"/>
      <c r="H60" s="38"/>
      <c r="I60" s="38"/>
      <c r="J60" s="1"/>
      <c r="K60" s="1"/>
      <c r="L60" s="1">
        <v>3</v>
      </c>
      <c r="M60" s="1"/>
      <c r="N60" s="38"/>
      <c r="O60" s="38"/>
      <c r="P60" s="38"/>
      <c r="Q60" s="38"/>
      <c r="R60" s="1"/>
      <c r="S60" s="1"/>
      <c r="T60" s="1"/>
      <c r="U60" s="1"/>
      <c r="V60" s="28" t="s">
        <v>0</v>
      </c>
      <c r="W60" s="11">
        <f t="shared" si="0"/>
        <v>22</v>
      </c>
    </row>
    <row r="61" spans="1:23" ht="15.75">
      <c r="A61" s="143"/>
      <c r="B61" s="146"/>
      <c r="C61" s="41" t="s">
        <v>14</v>
      </c>
      <c r="D61" s="8">
        <f t="shared" si="13"/>
        <v>3</v>
      </c>
      <c r="E61" s="8">
        <v>3</v>
      </c>
      <c r="F61" s="38"/>
      <c r="G61" s="38"/>
      <c r="H61" s="38">
        <v>3</v>
      </c>
      <c r="I61" s="38"/>
      <c r="J61" s="1"/>
      <c r="K61" s="1"/>
      <c r="L61" s="1"/>
      <c r="M61" s="1"/>
      <c r="N61" s="38"/>
      <c r="O61" s="38"/>
      <c r="P61" s="38"/>
      <c r="Q61" s="38"/>
      <c r="R61" s="1"/>
      <c r="S61" s="1"/>
      <c r="T61" s="1"/>
      <c r="U61" s="1"/>
      <c r="V61" s="28" t="s">
        <v>0</v>
      </c>
      <c r="W61" s="11">
        <f t="shared" si="0"/>
        <v>12</v>
      </c>
    </row>
    <row r="62" spans="1:23" ht="15.75">
      <c r="A62" s="143"/>
      <c r="B62" s="146"/>
      <c r="C62" s="42" t="s">
        <v>32</v>
      </c>
      <c r="D62" s="9">
        <f t="shared" si="13"/>
        <v>3</v>
      </c>
      <c r="E62" s="9">
        <v>3</v>
      </c>
      <c r="F62" s="38"/>
      <c r="G62" s="38"/>
      <c r="H62" s="38"/>
      <c r="I62" s="38"/>
      <c r="J62" s="1"/>
      <c r="K62" s="1"/>
      <c r="L62" s="1"/>
      <c r="M62" s="1"/>
      <c r="N62" s="38">
        <v>3</v>
      </c>
      <c r="O62" s="38"/>
      <c r="P62" s="38"/>
      <c r="Q62" s="38"/>
      <c r="R62" s="1"/>
      <c r="S62" s="1"/>
      <c r="T62" s="1"/>
      <c r="U62" s="1"/>
      <c r="V62" s="28"/>
      <c r="W62" s="11">
        <f t="shared" si="0"/>
        <v>31</v>
      </c>
    </row>
    <row r="63" spans="1:23" ht="15.75">
      <c r="A63" s="143"/>
      <c r="B63" s="146"/>
      <c r="C63" s="35" t="s">
        <v>16</v>
      </c>
      <c r="D63" s="7">
        <f t="shared" si="13"/>
        <v>2</v>
      </c>
      <c r="E63" s="7">
        <f>SUM(F63:U63)</f>
        <v>2</v>
      </c>
      <c r="F63" s="37"/>
      <c r="G63" s="37"/>
      <c r="H63" s="37"/>
      <c r="I63" s="37"/>
      <c r="J63" s="4"/>
      <c r="K63" s="4"/>
      <c r="L63" s="4"/>
      <c r="M63" s="4"/>
      <c r="N63" s="37"/>
      <c r="O63" s="37"/>
      <c r="P63" s="37"/>
      <c r="Q63" s="37"/>
      <c r="R63" s="4">
        <v>2</v>
      </c>
      <c r="S63" s="4"/>
      <c r="T63" s="4"/>
      <c r="U63" s="4"/>
      <c r="V63" s="27" t="s">
        <v>0</v>
      </c>
      <c r="W63" s="11">
        <f aca="true" t="shared" si="15" ref="W63:W80">IF(F63+G63&gt;0,11,IF(H63+I63&gt;0,12,IF(J63+K63&gt;0,21,IF(L63+M63&gt;0,22,IF(N63+O63&gt;0,31,IF(P63+Q63&gt;0,32,IF(R63+S63&gt;0,41,IF(T63+U63&gt;0,42,""))))))))</f>
        <v>41</v>
      </c>
    </row>
    <row r="64" spans="1:23" ht="15.75">
      <c r="A64" s="143"/>
      <c r="B64" s="146"/>
      <c r="C64" s="41" t="s">
        <v>17</v>
      </c>
      <c r="D64" s="8">
        <f t="shared" si="13"/>
        <v>3</v>
      </c>
      <c r="E64" s="8">
        <v>3</v>
      </c>
      <c r="F64" s="38"/>
      <c r="G64" s="38"/>
      <c r="H64" s="38"/>
      <c r="I64" s="38"/>
      <c r="J64" s="1"/>
      <c r="K64" s="1"/>
      <c r="L64" s="1"/>
      <c r="M64" s="1"/>
      <c r="N64" s="38"/>
      <c r="O64" s="38"/>
      <c r="P64" s="38"/>
      <c r="Q64" s="38"/>
      <c r="R64" s="1">
        <v>3</v>
      </c>
      <c r="S64" s="1"/>
      <c r="T64" s="1"/>
      <c r="U64" s="1"/>
      <c r="V64" s="28" t="s">
        <v>0</v>
      </c>
      <c r="W64" s="11">
        <f t="shared" si="15"/>
        <v>41</v>
      </c>
    </row>
    <row r="65" spans="1:23" ht="15.75">
      <c r="A65" s="143"/>
      <c r="B65" s="147"/>
      <c r="C65" s="35" t="s">
        <v>18</v>
      </c>
      <c r="D65" s="9">
        <f t="shared" si="13"/>
        <v>3</v>
      </c>
      <c r="E65" s="9">
        <f>SUM(F65:U65)</f>
        <v>3</v>
      </c>
      <c r="F65" s="37"/>
      <c r="G65" s="37"/>
      <c r="H65" s="37"/>
      <c r="I65" s="37"/>
      <c r="J65" s="4"/>
      <c r="K65" s="4"/>
      <c r="L65" s="4"/>
      <c r="M65" s="4"/>
      <c r="N65" s="37"/>
      <c r="O65" s="37"/>
      <c r="P65" s="37"/>
      <c r="Q65" s="37"/>
      <c r="R65" s="4"/>
      <c r="S65" s="4"/>
      <c r="T65" s="4">
        <v>3</v>
      </c>
      <c r="U65" s="4"/>
      <c r="V65" s="27" t="s">
        <v>0</v>
      </c>
      <c r="W65" s="11">
        <f t="shared" si="15"/>
        <v>42</v>
      </c>
    </row>
    <row r="66" spans="1:23" ht="31.5">
      <c r="A66" s="143"/>
      <c r="B66" s="148" t="s">
        <v>40</v>
      </c>
      <c r="C66" s="35" t="s">
        <v>5</v>
      </c>
      <c r="D66" s="7">
        <f t="shared" si="13"/>
        <v>2</v>
      </c>
      <c r="E66" s="7">
        <f>SUM(F66:U66)</f>
        <v>2</v>
      </c>
      <c r="F66" s="37"/>
      <c r="G66" s="37"/>
      <c r="H66" s="37"/>
      <c r="I66" s="37"/>
      <c r="J66" s="4"/>
      <c r="K66" s="4"/>
      <c r="L66" s="4"/>
      <c r="M66" s="4"/>
      <c r="N66" s="37"/>
      <c r="O66" s="37"/>
      <c r="P66" s="37"/>
      <c r="Q66" s="37"/>
      <c r="R66" s="4">
        <v>2</v>
      </c>
      <c r="S66" s="4"/>
      <c r="T66" s="4"/>
      <c r="U66" s="4"/>
      <c r="V66" s="27" t="s">
        <v>1</v>
      </c>
      <c r="W66" s="11">
        <f t="shared" si="15"/>
        <v>41</v>
      </c>
    </row>
    <row r="67" spans="1:23" ht="15.75">
      <c r="A67" s="143"/>
      <c r="B67" s="146"/>
      <c r="C67" s="35" t="s">
        <v>8</v>
      </c>
      <c r="D67" s="4">
        <f t="shared" si="13"/>
        <v>3</v>
      </c>
      <c r="E67" s="4">
        <f>SUM(F67:U67)</f>
        <v>3</v>
      </c>
      <c r="F67" s="37"/>
      <c r="G67" s="37"/>
      <c r="H67" s="37"/>
      <c r="I67" s="37"/>
      <c r="J67" s="4">
        <v>3</v>
      </c>
      <c r="K67" s="4"/>
      <c r="L67" s="4"/>
      <c r="M67" s="4"/>
      <c r="N67" s="37"/>
      <c r="O67" s="37"/>
      <c r="P67" s="37"/>
      <c r="Q67" s="37"/>
      <c r="R67" s="4"/>
      <c r="S67" s="4"/>
      <c r="T67" s="4"/>
      <c r="U67" s="4"/>
      <c r="V67" s="27" t="s">
        <v>0</v>
      </c>
      <c r="W67" s="11">
        <f t="shared" si="15"/>
        <v>21</v>
      </c>
    </row>
    <row r="68" spans="1:23" ht="31.5">
      <c r="A68" s="143"/>
      <c r="B68" s="146"/>
      <c r="C68" s="35" t="s">
        <v>27</v>
      </c>
      <c r="D68" s="9">
        <f t="shared" si="13"/>
        <v>3</v>
      </c>
      <c r="E68" s="9">
        <f>SUM(F68:U68)</f>
        <v>3</v>
      </c>
      <c r="F68" s="37"/>
      <c r="G68" s="37"/>
      <c r="H68" s="37"/>
      <c r="I68" s="37"/>
      <c r="J68" s="4"/>
      <c r="K68" s="4"/>
      <c r="L68" s="4"/>
      <c r="M68" s="4"/>
      <c r="N68" s="37"/>
      <c r="O68" s="37"/>
      <c r="P68" s="37">
        <v>3</v>
      </c>
      <c r="Q68" s="37"/>
      <c r="R68" s="4"/>
      <c r="S68" s="4"/>
      <c r="T68" s="4"/>
      <c r="U68" s="4"/>
      <c r="V68" s="27" t="s">
        <v>0</v>
      </c>
      <c r="W68" s="11">
        <f t="shared" si="15"/>
        <v>32</v>
      </c>
    </row>
    <row r="69" spans="1:23" ht="15.75">
      <c r="A69" s="143"/>
      <c r="B69" s="146"/>
      <c r="C69" s="35" t="s">
        <v>9</v>
      </c>
      <c r="D69" s="4">
        <v>3</v>
      </c>
      <c r="E69" s="4">
        <v>3</v>
      </c>
      <c r="F69" s="37"/>
      <c r="G69" s="37"/>
      <c r="H69" s="37"/>
      <c r="I69" s="37"/>
      <c r="J69" s="4"/>
      <c r="K69" s="4"/>
      <c r="L69" s="4"/>
      <c r="M69" s="4"/>
      <c r="N69" s="37"/>
      <c r="O69" s="37"/>
      <c r="P69" s="37">
        <v>3</v>
      </c>
      <c r="Q69" s="37"/>
      <c r="R69" s="4"/>
      <c r="S69" s="4"/>
      <c r="T69" s="4"/>
      <c r="U69" s="4"/>
      <c r="V69" s="27" t="s">
        <v>0</v>
      </c>
      <c r="W69" s="11">
        <f t="shared" si="15"/>
        <v>32</v>
      </c>
    </row>
    <row r="70" spans="1:23" ht="15.75">
      <c r="A70" s="143"/>
      <c r="B70" s="146"/>
      <c r="C70" s="35" t="s">
        <v>10</v>
      </c>
      <c r="D70" s="9">
        <f>E70</f>
        <v>2</v>
      </c>
      <c r="E70" s="9">
        <f>SUM(F70:U70)</f>
        <v>2</v>
      </c>
      <c r="F70" s="37"/>
      <c r="G70" s="37"/>
      <c r="H70" s="37"/>
      <c r="I70" s="37"/>
      <c r="J70" s="4"/>
      <c r="K70" s="4"/>
      <c r="L70" s="4"/>
      <c r="M70" s="4"/>
      <c r="N70" s="37"/>
      <c r="O70" s="37"/>
      <c r="P70" s="37">
        <v>2</v>
      </c>
      <c r="Q70" s="37"/>
      <c r="R70" s="4"/>
      <c r="S70" s="4"/>
      <c r="T70" s="4"/>
      <c r="U70" s="4"/>
      <c r="V70" s="27" t="s">
        <v>0</v>
      </c>
      <c r="W70" s="11"/>
    </row>
    <row r="71" spans="1:23" ht="15.75">
      <c r="A71" s="143"/>
      <c r="B71" s="146"/>
      <c r="C71" s="35" t="s">
        <v>28</v>
      </c>
      <c r="D71" s="7">
        <f>E71</f>
        <v>3</v>
      </c>
      <c r="E71" s="7">
        <f>SUM(F71:U71)</f>
        <v>3</v>
      </c>
      <c r="F71" s="37"/>
      <c r="G71" s="37"/>
      <c r="H71" s="37"/>
      <c r="I71" s="37"/>
      <c r="J71" s="4"/>
      <c r="K71" s="4"/>
      <c r="L71" s="4"/>
      <c r="M71" s="4"/>
      <c r="N71" s="37"/>
      <c r="O71" s="37"/>
      <c r="P71" s="37"/>
      <c r="Q71" s="37"/>
      <c r="R71" s="4"/>
      <c r="S71" s="4"/>
      <c r="T71" s="4">
        <v>3</v>
      </c>
      <c r="U71" s="4"/>
      <c r="V71" s="14" t="s">
        <v>0</v>
      </c>
      <c r="W71" s="11">
        <f t="shared" si="15"/>
        <v>42</v>
      </c>
    </row>
    <row r="72" spans="1:23" ht="31.5">
      <c r="A72" s="143"/>
      <c r="B72" s="146"/>
      <c r="C72" s="35" t="s">
        <v>29</v>
      </c>
      <c r="D72" s="9">
        <f>E72</f>
        <v>3</v>
      </c>
      <c r="E72" s="9">
        <f>SUM(F72:U72)</f>
        <v>3</v>
      </c>
      <c r="F72" s="37"/>
      <c r="G72" s="37"/>
      <c r="H72" s="37"/>
      <c r="I72" s="37"/>
      <c r="J72" s="4"/>
      <c r="K72" s="4"/>
      <c r="L72" s="4"/>
      <c r="M72" s="4"/>
      <c r="N72" s="37"/>
      <c r="O72" s="37"/>
      <c r="P72" s="37"/>
      <c r="Q72" s="37"/>
      <c r="R72" s="4"/>
      <c r="S72" s="4"/>
      <c r="T72" s="4">
        <v>3</v>
      </c>
      <c r="U72" s="4"/>
      <c r="V72" s="27" t="s">
        <v>0</v>
      </c>
      <c r="W72" s="11">
        <f t="shared" si="15"/>
        <v>42</v>
      </c>
    </row>
    <row r="73" spans="1:23" ht="15.75">
      <c r="A73" s="143"/>
      <c r="B73" s="146"/>
      <c r="C73" s="35" t="s">
        <v>12</v>
      </c>
      <c r="D73" s="9">
        <v>3</v>
      </c>
      <c r="E73" s="9">
        <v>3</v>
      </c>
      <c r="F73" s="37">
        <v>3</v>
      </c>
      <c r="G73" s="37"/>
      <c r="H73" s="37"/>
      <c r="I73" s="37"/>
      <c r="J73" s="4"/>
      <c r="K73" s="4"/>
      <c r="L73" s="4"/>
      <c r="M73" s="4"/>
      <c r="N73" s="37"/>
      <c r="O73" s="37"/>
      <c r="P73" s="37"/>
      <c r="Q73" s="37"/>
      <c r="R73" s="4"/>
      <c r="S73" s="4"/>
      <c r="T73" s="4"/>
      <c r="U73" s="4"/>
      <c r="V73" s="27" t="s">
        <v>0</v>
      </c>
      <c r="W73" s="11">
        <f t="shared" si="15"/>
        <v>11</v>
      </c>
    </row>
    <row r="74" spans="1:23" ht="31.5">
      <c r="A74" s="143"/>
      <c r="B74" s="146"/>
      <c r="C74" s="35" t="s">
        <v>15</v>
      </c>
      <c r="D74" s="7">
        <f aca="true" t="shared" si="16" ref="D74:D80">E74</f>
        <v>2</v>
      </c>
      <c r="E74" s="7">
        <f aca="true" t="shared" si="17" ref="E74:E80">SUM(F74:U74)</f>
        <v>2</v>
      </c>
      <c r="F74" s="37"/>
      <c r="G74" s="37"/>
      <c r="H74" s="37"/>
      <c r="I74" s="37"/>
      <c r="J74" s="4"/>
      <c r="K74" s="4"/>
      <c r="L74" s="4"/>
      <c r="M74" s="4"/>
      <c r="N74" s="37"/>
      <c r="O74" s="37"/>
      <c r="P74" s="37">
        <v>2</v>
      </c>
      <c r="Q74" s="37"/>
      <c r="R74" s="4"/>
      <c r="S74" s="4"/>
      <c r="T74" s="4"/>
      <c r="U74" s="4"/>
      <c r="V74" s="27" t="s">
        <v>0</v>
      </c>
      <c r="W74" s="11">
        <f t="shared" si="15"/>
        <v>32</v>
      </c>
    </row>
    <row r="75" spans="1:23" ht="15.75">
      <c r="A75" s="143"/>
      <c r="B75" s="146"/>
      <c r="C75" s="41" t="s">
        <v>19</v>
      </c>
      <c r="D75" s="4">
        <f t="shared" si="16"/>
        <v>3</v>
      </c>
      <c r="E75" s="4">
        <f t="shared" si="17"/>
        <v>3</v>
      </c>
      <c r="F75" s="38"/>
      <c r="G75" s="38"/>
      <c r="H75" s="38"/>
      <c r="I75" s="38"/>
      <c r="J75" s="1"/>
      <c r="K75" s="1"/>
      <c r="L75" s="1"/>
      <c r="M75" s="1"/>
      <c r="N75" s="38"/>
      <c r="O75" s="38"/>
      <c r="P75" s="38"/>
      <c r="Q75" s="38"/>
      <c r="R75" s="1">
        <v>3</v>
      </c>
      <c r="S75" s="1"/>
      <c r="T75" s="1"/>
      <c r="U75" s="1"/>
      <c r="V75" s="28" t="s">
        <v>0</v>
      </c>
      <c r="W75" s="11">
        <f t="shared" si="15"/>
        <v>41</v>
      </c>
    </row>
    <row r="76" spans="1:23" ht="15.75">
      <c r="A76" s="143"/>
      <c r="B76" s="146"/>
      <c r="C76" s="41" t="s">
        <v>20</v>
      </c>
      <c r="D76" s="9">
        <f t="shared" si="16"/>
        <v>2</v>
      </c>
      <c r="E76" s="9">
        <f t="shared" si="17"/>
        <v>2</v>
      </c>
      <c r="F76" s="38"/>
      <c r="G76" s="38"/>
      <c r="H76" s="38"/>
      <c r="I76" s="38"/>
      <c r="J76" s="1"/>
      <c r="K76" s="1"/>
      <c r="L76" s="1"/>
      <c r="M76" s="1"/>
      <c r="N76" s="38">
        <v>2</v>
      </c>
      <c r="O76" s="38"/>
      <c r="P76" s="38"/>
      <c r="Q76" s="38"/>
      <c r="R76" s="1"/>
      <c r="S76" s="1"/>
      <c r="T76" s="1"/>
      <c r="U76" s="1"/>
      <c r="V76" s="28" t="s">
        <v>0</v>
      </c>
      <c r="W76" s="11">
        <f t="shared" si="15"/>
        <v>31</v>
      </c>
    </row>
    <row r="77" spans="1:23" ht="31.5">
      <c r="A77" s="143"/>
      <c r="B77" s="146"/>
      <c r="C77" s="41" t="s">
        <v>30</v>
      </c>
      <c r="D77" s="9">
        <f t="shared" si="16"/>
        <v>3</v>
      </c>
      <c r="E77" s="9">
        <f t="shared" si="17"/>
        <v>3</v>
      </c>
      <c r="F77" s="38"/>
      <c r="G77" s="38"/>
      <c r="H77" s="38"/>
      <c r="I77" s="38"/>
      <c r="J77" s="1"/>
      <c r="K77" s="1"/>
      <c r="L77" s="1"/>
      <c r="M77" s="1"/>
      <c r="N77" s="38"/>
      <c r="O77" s="38"/>
      <c r="P77" s="38"/>
      <c r="Q77" s="38"/>
      <c r="R77" s="1"/>
      <c r="S77" s="1"/>
      <c r="T77" s="1">
        <v>3</v>
      </c>
      <c r="U77" s="1"/>
      <c r="V77" s="28" t="s">
        <v>0</v>
      </c>
      <c r="W77" s="11">
        <f t="shared" si="15"/>
        <v>42</v>
      </c>
    </row>
    <row r="78" spans="1:23" ht="15.75">
      <c r="A78" s="143"/>
      <c r="B78" s="146"/>
      <c r="C78" s="41" t="s">
        <v>21</v>
      </c>
      <c r="D78" s="9">
        <f t="shared" si="16"/>
        <v>2</v>
      </c>
      <c r="E78" s="9">
        <f t="shared" si="17"/>
        <v>2</v>
      </c>
      <c r="F78" s="38"/>
      <c r="G78" s="38"/>
      <c r="H78" s="38"/>
      <c r="I78" s="38"/>
      <c r="J78" s="1"/>
      <c r="K78" s="1"/>
      <c r="L78" s="1"/>
      <c r="M78" s="1"/>
      <c r="N78" s="38"/>
      <c r="O78" s="38"/>
      <c r="P78" s="38">
        <v>2</v>
      </c>
      <c r="Q78" s="38"/>
      <c r="R78" s="1"/>
      <c r="S78" s="1"/>
      <c r="T78" s="1"/>
      <c r="U78" s="1"/>
      <c r="V78" s="28" t="s">
        <v>0</v>
      </c>
      <c r="W78" s="11">
        <f t="shared" si="15"/>
        <v>32</v>
      </c>
    </row>
    <row r="79" spans="1:23" ht="15.75">
      <c r="A79" s="143"/>
      <c r="B79" s="146"/>
      <c r="C79" s="41" t="s">
        <v>22</v>
      </c>
      <c r="D79" s="30">
        <f t="shared" si="16"/>
        <v>3</v>
      </c>
      <c r="E79" s="30">
        <f t="shared" si="17"/>
        <v>3</v>
      </c>
      <c r="F79" s="38"/>
      <c r="G79" s="38"/>
      <c r="H79" s="38"/>
      <c r="I79" s="38"/>
      <c r="J79" s="1"/>
      <c r="K79" s="1"/>
      <c r="L79" s="1"/>
      <c r="M79" s="1"/>
      <c r="N79" s="38"/>
      <c r="O79" s="38"/>
      <c r="P79" s="38"/>
      <c r="Q79" s="38"/>
      <c r="R79" s="1">
        <v>3</v>
      </c>
      <c r="S79" s="1"/>
      <c r="T79" s="1"/>
      <c r="U79" s="1"/>
      <c r="V79" s="28" t="s">
        <v>0</v>
      </c>
      <c r="W79" s="11">
        <f t="shared" si="15"/>
        <v>41</v>
      </c>
    </row>
    <row r="80" spans="1:23" ht="15.75">
      <c r="A80" s="143"/>
      <c r="B80" s="147"/>
      <c r="C80" s="41" t="s">
        <v>31</v>
      </c>
      <c r="D80" s="9">
        <f t="shared" si="16"/>
        <v>3</v>
      </c>
      <c r="E80" s="9">
        <f t="shared" si="17"/>
        <v>3</v>
      </c>
      <c r="F80" s="39"/>
      <c r="G80" s="38"/>
      <c r="H80" s="38"/>
      <c r="I80" s="38"/>
      <c r="J80" s="1"/>
      <c r="K80" s="1"/>
      <c r="L80" s="1"/>
      <c r="M80" s="1"/>
      <c r="N80" s="38"/>
      <c r="O80" s="38"/>
      <c r="P80" s="38"/>
      <c r="Q80" s="38"/>
      <c r="R80" s="1"/>
      <c r="S80" s="1"/>
      <c r="T80" s="1">
        <v>3</v>
      </c>
      <c r="U80" s="1"/>
      <c r="V80" s="28" t="s">
        <v>0</v>
      </c>
      <c r="W80" s="11">
        <f t="shared" si="15"/>
        <v>42</v>
      </c>
    </row>
    <row r="81" spans="1:22" ht="15.75">
      <c r="A81" s="144"/>
      <c r="B81" s="31"/>
      <c r="C81" s="32" t="s">
        <v>102</v>
      </c>
      <c r="D81" s="10">
        <f>SUM(D53:D80)-D59-D62-D65-D68-D70-D72-D73-D76-D77-D78-D80</f>
        <v>46</v>
      </c>
      <c r="E81" s="10">
        <f aca="true" t="shared" si="18" ref="E81:U81">SUM(E53:E80)-E59-E62-E65-E68-E70-E72-E73-E76-E77-E78-E80</f>
        <v>46</v>
      </c>
      <c r="F81" s="10">
        <f t="shared" si="18"/>
        <v>0</v>
      </c>
      <c r="G81" s="10">
        <f t="shared" si="18"/>
        <v>0</v>
      </c>
      <c r="H81" s="10">
        <f t="shared" si="18"/>
        <v>3</v>
      </c>
      <c r="I81" s="10">
        <f t="shared" si="18"/>
        <v>0</v>
      </c>
      <c r="J81" s="10">
        <f t="shared" si="18"/>
        <v>3</v>
      </c>
      <c r="K81" s="10">
        <f t="shared" si="18"/>
        <v>0</v>
      </c>
      <c r="L81" s="10">
        <f t="shared" si="18"/>
        <v>3</v>
      </c>
      <c r="M81" s="10">
        <f t="shared" si="18"/>
        <v>0</v>
      </c>
      <c r="N81" s="10">
        <f t="shared" si="18"/>
        <v>3</v>
      </c>
      <c r="O81" s="10">
        <f t="shared" si="18"/>
        <v>0</v>
      </c>
      <c r="P81" s="10">
        <f t="shared" si="18"/>
        <v>11</v>
      </c>
      <c r="Q81" s="10">
        <f t="shared" si="18"/>
        <v>0</v>
      </c>
      <c r="R81" s="10">
        <f t="shared" si="18"/>
        <v>18</v>
      </c>
      <c r="S81" s="10">
        <f t="shared" si="18"/>
        <v>0</v>
      </c>
      <c r="T81" s="10">
        <f t="shared" si="18"/>
        <v>5</v>
      </c>
      <c r="U81" s="10">
        <f t="shared" si="18"/>
        <v>0</v>
      </c>
      <c r="V81" s="15"/>
    </row>
    <row r="82" spans="1:22" ht="15.75" thickBot="1">
      <c r="A82" s="155" t="s">
        <v>103</v>
      </c>
      <c r="B82" s="156"/>
      <c r="C82" s="156"/>
      <c r="D82" s="16">
        <f>D81+D52</f>
        <v>50</v>
      </c>
      <c r="E82" s="16">
        <f aca="true" t="shared" si="19" ref="E82:U82">E81+E52</f>
        <v>50</v>
      </c>
      <c r="F82" s="39">
        <f t="shared" si="19"/>
        <v>0</v>
      </c>
      <c r="G82" s="39">
        <f t="shared" si="19"/>
        <v>0</v>
      </c>
      <c r="H82" s="39">
        <f t="shared" si="19"/>
        <v>3</v>
      </c>
      <c r="I82" s="39">
        <f t="shared" si="19"/>
        <v>0</v>
      </c>
      <c r="J82" s="16">
        <f t="shared" si="19"/>
        <v>5</v>
      </c>
      <c r="K82" s="16">
        <f t="shared" si="19"/>
        <v>0</v>
      </c>
      <c r="L82" s="16">
        <f t="shared" si="19"/>
        <v>5</v>
      </c>
      <c r="M82" s="16">
        <f t="shared" si="19"/>
        <v>0</v>
      </c>
      <c r="N82" s="39">
        <f t="shared" si="19"/>
        <v>3</v>
      </c>
      <c r="O82" s="39">
        <f t="shared" si="19"/>
        <v>0</v>
      </c>
      <c r="P82" s="39">
        <f t="shared" si="19"/>
        <v>11</v>
      </c>
      <c r="Q82" s="39">
        <f t="shared" si="19"/>
        <v>0</v>
      </c>
      <c r="R82" s="16">
        <f t="shared" si="19"/>
        <v>18</v>
      </c>
      <c r="S82" s="16">
        <f t="shared" si="19"/>
        <v>0</v>
      </c>
      <c r="T82" s="16">
        <f t="shared" si="19"/>
        <v>5</v>
      </c>
      <c r="U82" s="16">
        <f t="shared" si="19"/>
        <v>0</v>
      </c>
      <c r="V82" s="17"/>
    </row>
    <row r="83" spans="1:22" ht="15.75" thickBot="1">
      <c r="A83" s="157" t="s">
        <v>23</v>
      </c>
      <c r="B83" s="158"/>
      <c r="C83" s="158"/>
      <c r="D83" s="13">
        <f aca="true" t="shared" si="20" ref="D83:U83">D82+D49</f>
        <v>131</v>
      </c>
      <c r="E83" s="13">
        <f t="shared" si="20"/>
        <v>137</v>
      </c>
      <c r="F83" s="40">
        <f t="shared" si="20"/>
        <v>17</v>
      </c>
      <c r="G83" s="40">
        <f t="shared" si="20"/>
        <v>0</v>
      </c>
      <c r="H83" s="40">
        <f t="shared" si="20"/>
        <v>19</v>
      </c>
      <c r="I83" s="40">
        <f t="shared" si="20"/>
        <v>0</v>
      </c>
      <c r="J83" s="13">
        <f t="shared" si="20"/>
        <v>18</v>
      </c>
      <c r="K83" s="13">
        <f t="shared" si="20"/>
        <v>0</v>
      </c>
      <c r="L83" s="13">
        <f t="shared" si="20"/>
        <v>17</v>
      </c>
      <c r="M83" s="13">
        <f t="shared" si="20"/>
        <v>0</v>
      </c>
      <c r="N83" s="40">
        <f t="shared" si="20"/>
        <v>16</v>
      </c>
      <c r="O83" s="40">
        <f t="shared" si="20"/>
        <v>0</v>
      </c>
      <c r="P83" s="40">
        <f t="shared" si="20"/>
        <v>19</v>
      </c>
      <c r="Q83" s="40">
        <f t="shared" si="20"/>
        <v>0</v>
      </c>
      <c r="R83" s="13">
        <f t="shared" si="20"/>
        <v>20</v>
      </c>
      <c r="S83" s="13">
        <f t="shared" si="20"/>
        <v>0</v>
      </c>
      <c r="T83" s="13">
        <f t="shared" si="20"/>
        <v>11</v>
      </c>
      <c r="U83" s="13">
        <f t="shared" si="20"/>
        <v>0</v>
      </c>
      <c r="V83" s="18"/>
    </row>
    <row r="84" spans="1:22" ht="30" customHeight="1" thickBot="1">
      <c r="A84" s="163" t="s">
        <v>24</v>
      </c>
      <c r="B84" s="164"/>
      <c r="C84" s="164"/>
      <c r="D84" s="164"/>
      <c r="E84" s="164"/>
      <c r="F84" s="164"/>
      <c r="G84" s="164"/>
      <c r="H84" s="164"/>
      <c r="I84" s="164"/>
      <c r="J84" s="164"/>
      <c r="K84" s="164"/>
      <c r="L84" s="164"/>
      <c r="M84" s="164"/>
      <c r="N84" s="164"/>
      <c r="O84" s="164"/>
      <c r="P84" s="164"/>
      <c r="Q84" s="164"/>
      <c r="R84" s="164"/>
      <c r="S84" s="164"/>
      <c r="T84" s="164"/>
      <c r="U84" s="164"/>
      <c r="V84" s="165"/>
    </row>
    <row r="85" spans="1:22" ht="21">
      <c r="A85" s="159" t="s">
        <v>25</v>
      </c>
      <c r="B85" s="160"/>
      <c r="C85" s="160"/>
      <c r="D85" s="161"/>
      <c r="E85" s="161"/>
      <c r="F85" s="161"/>
      <c r="G85" s="161"/>
      <c r="H85" s="161"/>
      <c r="I85" s="161"/>
      <c r="J85" s="161"/>
      <c r="K85" s="161"/>
      <c r="L85" s="161"/>
      <c r="M85" s="161"/>
      <c r="N85" s="161"/>
      <c r="O85" s="161"/>
      <c r="P85" s="161"/>
      <c r="Q85" s="161"/>
      <c r="R85" s="161"/>
      <c r="S85" s="161"/>
      <c r="T85" s="161"/>
      <c r="U85" s="161"/>
      <c r="V85" s="162"/>
    </row>
    <row r="86" spans="1:22" ht="36" customHeight="1">
      <c r="A86" s="29" t="s">
        <v>26</v>
      </c>
      <c r="B86" s="169" t="s">
        <v>121</v>
      </c>
      <c r="C86" s="170"/>
      <c r="D86" s="170"/>
      <c r="E86" s="170"/>
      <c r="F86" s="170"/>
      <c r="G86" s="170"/>
      <c r="H86" s="170"/>
      <c r="I86" s="170"/>
      <c r="J86" s="170"/>
      <c r="K86" s="170"/>
      <c r="L86" s="170"/>
      <c r="M86" s="170"/>
      <c r="N86" s="170"/>
      <c r="O86" s="170"/>
      <c r="P86" s="170"/>
      <c r="Q86" s="170"/>
      <c r="R86" s="170"/>
      <c r="S86" s="170"/>
      <c r="T86" s="170"/>
      <c r="U86" s="170"/>
      <c r="V86" s="171"/>
    </row>
    <row r="87" spans="1:22" ht="15.75">
      <c r="A87" s="33" t="s">
        <v>41</v>
      </c>
      <c r="B87" s="166" t="s">
        <v>34</v>
      </c>
      <c r="C87" s="166"/>
      <c r="D87" s="166"/>
      <c r="E87" s="166"/>
      <c r="F87" s="166"/>
      <c r="G87" s="166"/>
      <c r="H87" s="166"/>
      <c r="I87" s="166"/>
      <c r="J87" s="166"/>
      <c r="K87" s="166"/>
      <c r="L87" s="166"/>
      <c r="M87" s="166"/>
      <c r="N87" s="166"/>
      <c r="O87" s="166"/>
      <c r="P87" s="166"/>
      <c r="Q87" s="167"/>
      <c r="R87" s="167"/>
      <c r="S87" s="167"/>
      <c r="T87" s="167"/>
      <c r="U87" s="167"/>
      <c r="V87" s="168"/>
    </row>
    <row r="88" spans="1:22" ht="15.75">
      <c r="A88" s="34" t="s">
        <v>42</v>
      </c>
      <c r="B88" s="152" t="s">
        <v>35</v>
      </c>
      <c r="C88" s="153"/>
      <c r="D88" s="153"/>
      <c r="E88" s="153"/>
      <c r="F88" s="153"/>
      <c r="G88" s="153"/>
      <c r="H88" s="153"/>
      <c r="I88" s="153"/>
      <c r="J88" s="153"/>
      <c r="K88" s="153"/>
      <c r="L88" s="153"/>
      <c r="M88" s="153"/>
      <c r="N88" s="153"/>
      <c r="O88" s="153"/>
      <c r="P88" s="153"/>
      <c r="Q88" s="153"/>
      <c r="R88" s="153"/>
      <c r="S88" s="153"/>
      <c r="T88" s="153"/>
      <c r="U88" s="153"/>
      <c r="V88" s="154"/>
    </row>
    <row r="89" spans="1:22" ht="15.75">
      <c r="A89" s="34" t="s">
        <v>43</v>
      </c>
      <c r="B89" s="152" t="s">
        <v>36</v>
      </c>
      <c r="C89" s="153"/>
      <c r="D89" s="153"/>
      <c r="E89" s="153"/>
      <c r="F89" s="153"/>
      <c r="G89" s="153"/>
      <c r="H89" s="153"/>
      <c r="I89" s="153"/>
      <c r="J89" s="153"/>
      <c r="K89" s="153"/>
      <c r="L89" s="153"/>
      <c r="M89" s="153"/>
      <c r="N89" s="153"/>
      <c r="O89" s="153"/>
      <c r="P89" s="153"/>
      <c r="Q89" s="153"/>
      <c r="R89" s="153"/>
      <c r="S89" s="153"/>
      <c r="T89" s="153"/>
      <c r="U89" s="153"/>
      <c r="V89" s="154"/>
    </row>
    <row r="90" spans="1:22" ht="16.5" thickBot="1">
      <c r="A90" s="90" t="s">
        <v>44</v>
      </c>
      <c r="B90" s="149" t="s">
        <v>37</v>
      </c>
      <c r="C90" s="150"/>
      <c r="D90" s="150"/>
      <c r="E90" s="150"/>
      <c r="F90" s="150"/>
      <c r="G90" s="150"/>
      <c r="H90" s="150"/>
      <c r="I90" s="150"/>
      <c r="J90" s="150"/>
      <c r="K90" s="150"/>
      <c r="L90" s="150"/>
      <c r="M90" s="150"/>
      <c r="N90" s="150"/>
      <c r="O90" s="150"/>
      <c r="P90" s="150"/>
      <c r="Q90" s="150"/>
      <c r="R90" s="150"/>
      <c r="S90" s="150"/>
      <c r="T90" s="150"/>
      <c r="U90" s="150"/>
      <c r="V90" s="151"/>
    </row>
    <row r="91" spans="1:22" ht="15">
      <c r="A91" s="19"/>
      <c r="B91" s="20"/>
      <c r="C91" s="12"/>
      <c r="D91" s="2"/>
      <c r="E91" s="2"/>
      <c r="F91" s="3"/>
      <c r="G91" s="3"/>
      <c r="H91" s="3"/>
      <c r="I91" s="3"/>
      <c r="J91" s="3"/>
      <c r="K91" s="3"/>
      <c r="L91" s="3"/>
      <c r="M91" s="3"/>
      <c r="N91" s="3"/>
      <c r="O91" s="3"/>
      <c r="P91" s="3"/>
      <c r="Q91" s="3"/>
      <c r="R91" s="3"/>
      <c r="S91" s="3"/>
      <c r="T91" s="3"/>
      <c r="U91" s="3"/>
      <c r="V91" s="2"/>
    </row>
  </sheetData>
  <sheetProtection/>
  <mergeCells count="40">
    <mergeCell ref="B90:V90"/>
    <mergeCell ref="B88:V88"/>
    <mergeCell ref="B89:V89"/>
    <mergeCell ref="A82:C82"/>
    <mergeCell ref="A83:C83"/>
    <mergeCell ref="A85:V85"/>
    <mergeCell ref="A84:V84"/>
    <mergeCell ref="B86:V86"/>
    <mergeCell ref="B87:V87"/>
    <mergeCell ref="A48:C48"/>
    <mergeCell ref="A49:C49"/>
    <mergeCell ref="A50:B52"/>
    <mergeCell ref="A53:A81"/>
    <mergeCell ref="B53:B65"/>
    <mergeCell ref="B66:B80"/>
    <mergeCell ref="A6:B19"/>
    <mergeCell ref="A20:B24"/>
    <mergeCell ref="A25:C25"/>
    <mergeCell ref="A26:A47"/>
    <mergeCell ref="B26:B41"/>
    <mergeCell ref="B42:B47"/>
    <mergeCell ref="V3:V5"/>
    <mergeCell ref="F4:G4"/>
    <mergeCell ref="H4:I4"/>
    <mergeCell ref="J4:K4"/>
    <mergeCell ref="L4:M4"/>
    <mergeCell ref="N4:O4"/>
    <mergeCell ref="P4:Q4"/>
    <mergeCell ref="R4:S4"/>
    <mergeCell ref="T4:U4"/>
    <mergeCell ref="A1:V1"/>
    <mergeCell ref="A2:V2"/>
    <mergeCell ref="A3:B5"/>
    <mergeCell ref="C3:C5"/>
    <mergeCell ref="D3:D5"/>
    <mergeCell ref="E3:E5"/>
    <mergeCell ref="F3:I3"/>
    <mergeCell ref="J3:M3"/>
    <mergeCell ref="N3:Q3"/>
    <mergeCell ref="R3:U3"/>
  </mergeCells>
  <printOptions horizontalCentered="1"/>
  <pageMargins left="0.1968503937007874" right="0.1968503937007874" top="0.37" bottom="0.1968503937007874" header="0.5118110236220472" footer="0.5118110236220472"/>
  <pageSetup fitToHeight="2"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2017-03-29T02:45:51Z</cp:lastPrinted>
  <dcterms:created xsi:type="dcterms:W3CDTF">2010-03-15T10:27:45Z</dcterms:created>
  <dcterms:modified xsi:type="dcterms:W3CDTF">2017-05-02T08:36:34Z</dcterms:modified>
  <cp:category/>
  <cp:version/>
  <cp:contentType/>
  <cp:contentStatus/>
</cp:coreProperties>
</file>